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aura Orjuela\Downloads\"/>
    </mc:Choice>
  </mc:AlternateContent>
  <xr:revisionPtr revIDLastSave="0" documentId="13_ncr:1_{AE6261FF-A1EB-4192-8139-D0E1A563B0D4}" xr6:coauthVersionLast="47" xr6:coauthVersionMax="47" xr10:uidLastSave="{00000000-0000-0000-0000-000000000000}"/>
  <bookViews>
    <workbookView xWindow="-120" yWindow="-120" windowWidth="20730" windowHeight="11040" firstSheet="1" activeTab="1" xr2:uid="{967F873E-E835-4B3C-BD38-6F4D48C737F6}"/>
  </bookViews>
  <sheets>
    <sheet name="Hoja2" sheetId="2" state="hidden" r:id="rId1"/>
    <sheet name="Cronograma Actividad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6" l="1"/>
  <c r="O52" i="6" l="1"/>
  <c r="O51" i="6"/>
  <c r="O50" i="6"/>
  <c r="O49" i="6"/>
  <c r="O48" i="6"/>
  <c r="O46" i="6"/>
  <c r="O45" i="6"/>
  <c r="T52" i="6"/>
  <c r="T51" i="6"/>
  <c r="T50" i="6"/>
  <c r="T49" i="6"/>
  <c r="T48" i="6"/>
  <c r="T46" i="6"/>
  <c r="T45" i="6"/>
  <c r="F55" i="6"/>
  <c r="L50" i="6"/>
  <c r="I50" i="6"/>
  <c r="L52" i="6"/>
  <c r="L51" i="6"/>
  <c r="L49" i="6"/>
  <c r="L48" i="6"/>
  <c r="L46" i="6"/>
  <c r="L45" i="6"/>
  <c r="I52" i="6"/>
  <c r="I51" i="6"/>
  <c r="I48" i="6"/>
  <c r="I46" i="6"/>
  <c r="I45" i="6"/>
  <c r="I55" i="6" l="1"/>
  <c r="H55" i="6" s="1"/>
  <c r="L55" i="6"/>
  <c r="K55" i="6" s="1"/>
  <c r="O55" i="6"/>
  <c r="N55" i="6" s="1"/>
  <c r="T55" i="6"/>
  <c r="S55" i="6" s="1"/>
  <c r="U55" i="6" l="1"/>
</calcChain>
</file>

<file path=xl/sharedStrings.xml><?xml version="1.0" encoding="utf-8"?>
<sst xmlns="http://schemas.openxmlformats.org/spreadsheetml/2006/main" count="289" uniqueCount="145">
  <si>
    <t>Gtos De Viaje Hoteles</t>
  </si>
  <si>
    <t>Ejecutado</t>
  </si>
  <si>
    <t>Gtos De Viaje Manutención</t>
  </si>
  <si>
    <t>En Proceso</t>
  </si>
  <si>
    <t>Gtos De Viaje Pasajes Aereos</t>
  </si>
  <si>
    <t>Gtos De Viaje Taxis Y Buses</t>
  </si>
  <si>
    <t>Material Didáctico</t>
  </si>
  <si>
    <t>Actividades Cívicas Y Culturales</t>
  </si>
  <si>
    <t>Cronograma de Actividades 
Por un Mundo Más Biodiverso, Más Poli 🦋🌱</t>
  </si>
  <si>
    <t>Octubre</t>
  </si>
  <si>
    <t>Noviembre</t>
  </si>
  <si>
    <t>Actividad</t>
  </si>
  <si>
    <t>Fecha</t>
  </si>
  <si>
    <t>Hora</t>
  </si>
  <si>
    <t>Lugar</t>
  </si>
  <si>
    <t xml:space="preserve">Nombre </t>
  </si>
  <si>
    <t>Rol</t>
  </si>
  <si>
    <t>Miércoles</t>
  </si>
  <si>
    <t>Jueves</t>
  </si>
  <si>
    <t>Viernes</t>
  </si>
  <si>
    <t>Sábado</t>
  </si>
  <si>
    <t>Domingo</t>
  </si>
  <si>
    <t>Lunes</t>
  </si>
  <si>
    <t>Martes</t>
  </si>
  <si>
    <t>19 al 20 de oct.</t>
  </si>
  <si>
    <t>Zona Verde - Dis. Edu Par. Stand # 11</t>
  </si>
  <si>
    <t>X</t>
  </si>
  <si>
    <t>Profesor</t>
  </si>
  <si>
    <t xml:space="preserve">Ramon Aguilar </t>
  </si>
  <si>
    <t>Ximena Ramos</t>
  </si>
  <si>
    <t>Raúl Mateus</t>
  </si>
  <si>
    <t>Roman Villarreal</t>
  </si>
  <si>
    <t>Diana Herrera</t>
  </si>
  <si>
    <t xml:space="preserve">Recorrido Pedagógico Interactivo 360° Protege Tu Páramo </t>
  </si>
  <si>
    <t>Todos los días</t>
  </si>
  <si>
    <t>9:00 am a 9:00 pm</t>
  </si>
  <si>
    <t>Profesores cubrimiento</t>
  </si>
  <si>
    <t xml:space="preserve">Recorrido Pedagógico Interactivo 360° Procesos Lácteos </t>
  </si>
  <si>
    <t xml:space="preserve">Galeria Itinerante de Biodiversidad </t>
  </si>
  <si>
    <t xml:space="preserve">Poligástricos </t>
  </si>
  <si>
    <t>9:00 am - 1:00 pm</t>
  </si>
  <si>
    <t>Ramon Aguilar - Profesores cubrimiento</t>
  </si>
  <si>
    <r>
      <rPr>
        <sz val="10"/>
        <color rgb="FF000000"/>
        <rFont val="Gill Sans MT"/>
      </rPr>
      <t xml:space="preserve">Actividades PreCOP Cali
</t>
    </r>
    <r>
      <rPr>
        <b/>
        <sz val="10"/>
        <color rgb="FF000000"/>
        <rFont val="Gill Sans MT"/>
      </rPr>
      <t>VIII Congreso Iberoamericano de Educación Ambiental</t>
    </r>
  </si>
  <si>
    <r>
      <t xml:space="preserve">Congreso Iberoamericano de Educación Ambiental </t>
    </r>
    <r>
      <rPr>
        <i/>
        <sz val="10"/>
        <color theme="1"/>
        <rFont val="Gill Sans MT"/>
        <family val="2"/>
      </rPr>
      <t>(Organizadores y Evaluadores)</t>
    </r>
  </si>
  <si>
    <t>16 al 18/10/2024</t>
  </si>
  <si>
    <t>Universidad Santiago de Cali</t>
  </si>
  <si>
    <t>Mauricio Martinez</t>
  </si>
  <si>
    <t xml:space="preserve">Organizador - Evalaudor </t>
  </si>
  <si>
    <t>Diana Celis</t>
  </si>
  <si>
    <t>Organizador - Evaluador</t>
  </si>
  <si>
    <r>
      <rPr>
        <b/>
        <sz val="10"/>
        <color theme="1"/>
        <rFont val="Gill Sans MT"/>
        <family val="2"/>
      </rPr>
      <t>Ponencia Educación Ambiental: La Llave Maestra para Estrategias Climáticas y Capacidades Transformadoras</t>
    </r>
    <r>
      <rPr>
        <sz val="10"/>
        <color theme="1"/>
        <rFont val="Gill Sans MT"/>
        <family val="2"/>
      </rPr>
      <t>. VIII Congreso Iberoamericano de Educación Ambiental. Ministerio de Ambiente y Desarrollo Sostenible</t>
    </r>
  </si>
  <si>
    <t>9:50 a.m. a 10:00 a.m.</t>
  </si>
  <si>
    <t>Salón 8303 de la Universidad Santiago de Cali</t>
  </si>
  <si>
    <t xml:space="preserve">Ponente </t>
  </si>
  <si>
    <r>
      <rPr>
        <b/>
        <sz val="10"/>
        <color theme="1"/>
        <rFont val="Gill Sans MT"/>
        <family val="2"/>
      </rPr>
      <t>Ponencia Mundo Virtual, Estrategia Pedagógica Software 360 para la Conservación de Paramos en la Materia de Cultura Ambiental.</t>
    </r>
    <r>
      <rPr>
        <sz val="10"/>
        <color theme="1"/>
        <rFont val="Gill Sans MT"/>
        <family val="2"/>
      </rPr>
      <t xml:space="preserve"> VIII Congreso Iberoamericano de Educación Ambiental. Ministerio de Ambiente y Desarrollo Sostenible</t>
    </r>
  </si>
  <si>
    <t>5:00 p.m a 5:40 p.m.</t>
  </si>
  <si>
    <t>Salón 8209 de la Universidad Santiago de Cali</t>
  </si>
  <si>
    <t>Ramon Aguilar - LEIA</t>
  </si>
  <si>
    <t>Ponente</t>
  </si>
  <si>
    <r>
      <rPr>
        <b/>
        <sz val="10"/>
        <color theme="1"/>
        <rFont val="Gill Sans MT"/>
        <family val="2"/>
      </rPr>
      <t xml:space="preserve">Ponencia Procesos de ciencia ciudadana en el campus universitario Politécnico Grancolombiano y cerros orientales para la identificación de herpetos, avifauna y antropofauna. </t>
    </r>
    <r>
      <rPr>
        <sz val="10"/>
        <color theme="1"/>
        <rFont val="Gill Sans MT"/>
        <family val="2"/>
      </rPr>
      <t>VIII Congreso Iberoamericano de Educación Ambiental. Ministerio de Ambiente y Desarrollo Sostenible</t>
    </r>
  </si>
  <si>
    <t>9:30 a.m. a 9:40 a.m.</t>
  </si>
  <si>
    <t>Salón 8302 de la Universidad Santiago de Cali</t>
  </si>
  <si>
    <t>Ramon Aguilar - Equipo Ciencia Ciudadana</t>
  </si>
  <si>
    <r>
      <rPr>
        <b/>
        <sz val="10"/>
        <color rgb="FF000000"/>
        <rFont val="Gill Sans MT"/>
        <family val="2"/>
      </rPr>
      <t xml:space="preserve">Por un Mundo Más Biodiverso, Más Poli </t>
    </r>
    <r>
      <rPr>
        <sz val="10"/>
        <color rgb="FF000000"/>
        <rFont val="Gill Sans MT"/>
        <family val="2"/>
      </rPr>
      <t>🦋🌱</t>
    </r>
    <r>
      <rPr>
        <b/>
        <sz val="10"/>
        <color rgb="FF000000"/>
        <rFont val="Gill Sans MT"/>
        <family val="2"/>
      </rPr>
      <t xml:space="preserve">   
</t>
    </r>
    <r>
      <rPr>
        <sz val="10"/>
        <color rgb="FF000000"/>
        <rFont val="Gill Sans MT"/>
        <family val="2"/>
      </rPr>
      <t>COP16
Cali</t>
    </r>
  </si>
  <si>
    <r>
      <rPr>
        <b/>
        <sz val="10"/>
        <color rgb="FF000000"/>
        <rFont val="Gill Sans MT"/>
        <family val="2"/>
      </rPr>
      <t xml:space="preserve">Foro 4 de Bioeconomía y Economía Circular. Environmental peace and bioeconomy, case of work in Ciudad Bolivar locality 19, Bogota D.C. </t>
    </r>
    <r>
      <rPr>
        <sz val="10"/>
        <color rgb="FF000000"/>
        <rFont val="Gill Sans MT"/>
        <family val="2"/>
      </rPr>
      <t>Ecoovida 2024 (Encuentro Internacional Economías para la Vida 2024)</t>
    </r>
  </si>
  <si>
    <t>8:00 a.m</t>
  </si>
  <si>
    <t>Auditorio Universidad Autonoma de Occidente</t>
  </si>
  <si>
    <r>
      <t>Ponencia Negocios Verdes: Una Mirada Desde la Sostenibilidad, Ciclo de Vida y Economía Circular.</t>
    </r>
    <r>
      <rPr>
        <sz val="10"/>
        <color rgb="FF000000"/>
        <rFont val="Gill Sans MT"/>
        <family val="2"/>
      </rPr>
      <t xml:space="preserve"> Mesa de Economía Circular y Sostenibilidad. Institución Universitaria Escuela Nacional del Deporte</t>
    </r>
  </si>
  <si>
    <t>4:30 p.m. a 7:00 p.m</t>
  </si>
  <si>
    <t>Institución Universitaria Escuela Nacional del Deporte</t>
  </si>
  <si>
    <t>Diana Carolina Barreto</t>
  </si>
  <si>
    <r>
      <t xml:space="preserve">Foro Biodiversidad, Educación Ambiental y Economía Circular para Ciudades Sostenibles. </t>
    </r>
    <r>
      <rPr>
        <sz val="10"/>
        <color theme="1"/>
        <rFont val="Gill Sans MT"/>
        <family val="2"/>
      </rPr>
      <t>Escuela de Administración y Competitividad. FNGS (Facultad de Negocios, Gestión y Sostenibilidad). Politécnico Grancolombiano</t>
    </r>
  </si>
  <si>
    <t>12:00 p.m. a 12:45 p.m.</t>
  </si>
  <si>
    <t xml:space="preserve">Auditorio UNICOC (Institución Universitaria de Colegios de Colombia)
</t>
  </si>
  <si>
    <t>Moderador</t>
  </si>
  <si>
    <t xml:space="preserve">Diana Herrera </t>
  </si>
  <si>
    <t xml:space="preserve"> </t>
  </si>
  <si>
    <r>
      <rPr>
        <b/>
        <sz val="10"/>
        <color rgb="FF000000"/>
        <rFont val="Gill Sans MT"/>
        <family val="2"/>
      </rPr>
      <t xml:space="preserve">Foro Diálogos de Innovación y Sostenibilidad en la era digital: retos y oportunidades en el marco de la COP 16. </t>
    </r>
    <r>
      <rPr>
        <sz val="10"/>
        <color rgb="FF000000"/>
        <rFont val="Gill Sans MT"/>
        <family val="2"/>
      </rPr>
      <t>UNIJAC (Institución Universitaria Antonio José Camacho)</t>
    </r>
  </si>
  <si>
    <t>09:00 a.m. a 01:00 p.m.</t>
  </si>
  <si>
    <t>Cámara de Comercio de Cali</t>
  </si>
  <si>
    <r>
      <rPr>
        <b/>
        <sz val="10"/>
        <color rgb="FF000000"/>
        <rFont val="Gill Sans MT"/>
        <family val="2"/>
      </rPr>
      <t>Seminario Rutas Educativas Ambientales: La Cuenca Hidrográfica como Aula Viva, el Territorio. Experiencias Significativas.</t>
    </r>
    <r>
      <rPr>
        <sz val="10"/>
        <color rgb="FF000000"/>
        <rFont val="Gill Sans MT"/>
        <family val="2"/>
      </rPr>
      <t xml:space="preserve"> UNIJAC (Institución Universitaria Antonio José Camacho)</t>
    </r>
  </si>
  <si>
    <t>8:00 am. a 11:00 a.m.</t>
  </si>
  <si>
    <t>Banco de Bogotá - Bulevar del Río Cali</t>
  </si>
  <si>
    <r>
      <rPr>
        <b/>
        <sz val="10"/>
        <color theme="1"/>
        <rFont val="Gill Sans MT"/>
        <family val="2"/>
      </rPr>
      <t xml:space="preserve">Por un Mundo Más Biodiverso, Más Poli </t>
    </r>
    <r>
      <rPr>
        <sz val="10"/>
        <color theme="1"/>
        <rFont val="Gill Sans MT"/>
        <family val="2"/>
      </rPr>
      <t>🦋🌱</t>
    </r>
    <r>
      <rPr>
        <b/>
        <sz val="10"/>
        <color theme="1"/>
        <rFont val="Gill Sans MT"/>
        <family val="2"/>
      </rPr>
      <t xml:space="preserve">  </t>
    </r>
    <r>
      <rPr>
        <sz val="10"/>
        <color theme="1"/>
        <rFont val="Gill Sans MT"/>
        <family val="2"/>
      </rPr>
      <t xml:space="preserve"> 
Bogotá - Virtual</t>
    </r>
  </si>
  <si>
    <r>
      <rPr>
        <b/>
        <sz val="10"/>
        <color theme="1"/>
        <rFont val="Gill Sans MT"/>
        <family val="2"/>
      </rPr>
      <t xml:space="preserve">Charla PoliAmbiental 🌱 No. 1 - Biodiversidad de los Cerros Orientales Camino a la COP 16.
</t>
    </r>
    <r>
      <rPr>
        <sz val="10"/>
        <color theme="1"/>
        <rFont val="Gill Sans MT"/>
        <family val="2"/>
      </rPr>
      <t xml:space="preserve">Ciclo de Charlas PoliAmbientales: Biodiversidad y Cambio Climático 
</t>
    </r>
    <r>
      <rPr>
        <i/>
        <sz val="10"/>
        <color theme="1"/>
        <rFont val="Gill Sans MT"/>
        <family val="2"/>
      </rPr>
      <t>EAAB (Empresa de Acueducto y Alcantarillado de Bogotá E.S.P.) y OPEL-SDA (Oficina de Participación, Educación y Localidades de la Secretaria Distrital de Ambiente)</t>
    </r>
  </si>
  <si>
    <t>10:30 a.m. a 12:00 p.m.</t>
  </si>
  <si>
    <t>Auditorio Bloque K (pequeño)
Virtual Teams (Bogotá)</t>
  </si>
  <si>
    <t xml:space="preserve">EAAB - Proyecto Camino de los Cerros Orientales
OPEL-SDA </t>
  </si>
  <si>
    <t>Profesional</t>
  </si>
  <si>
    <r>
      <rPr>
        <b/>
        <sz val="10"/>
        <color theme="1"/>
        <rFont val="Gill Sans MT"/>
        <family val="2"/>
      </rPr>
      <t xml:space="preserve">Charla PoliAmbiental 🌱 No. 2 - Integrando la Biodiversidad: El Futuro de la Sostenibilidad.
</t>
    </r>
    <r>
      <rPr>
        <sz val="10"/>
        <color theme="1"/>
        <rFont val="Gill Sans MT"/>
        <family val="2"/>
      </rPr>
      <t xml:space="preserve">Ciclo de Charlas PoliAmbientales: Biodiversidad y Cambio Climático 
</t>
    </r>
    <r>
      <rPr>
        <i/>
        <sz val="10"/>
        <color theme="1"/>
        <rFont val="Gill Sans MT"/>
        <family val="2"/>
      </rPr>
      <t>Escuela de Administración y Competitividad. FNGS (Facultad de Negocios, Gestión y Sostenibilidad).</t>
    </r>
    <r>
      <rPr>
        <sz val="10"/>
        <color theme="1"/>
        <rFont val="Gill Sans MT"/>
        <family val="2"/>
      </rPr>
      <t xml:space="preserve"> </t>
    </r>
  </si>
  <si>
    <t>2:00 p.m. a 3:00 p.m.</t>
  </si>
  <si>
    <t>Auditorio City Campus
Virtual Teams Nacional</t>
  </si>
  <si>
    <t>Diana Fernanda Herrera 
Escuela de Administración y Competitividad</t>
  </si>
  <si>
    <r>
      <rPr>
        <b/>
        <sz val="10"/>
        <color theme="1"/>
        <rFont val="Gill Sans MT"/>
        <family val="2"/>
      </rPr>
      <t>Charla PoliAmbiental 🌱 No. 3. Huella hídrica, el Uso eficiente y Consciente del Agua</t>
    </r>
    <r>
      <rPr>
        <sz val="10"/>
        <color theme="1"/>
        <rFont val="Gill Sans MT"/>
        <family val="2"/>
      </rPr>
      <t xml:space="preserve">. 
Ciclo de Charlas PoliAmbientales: Biodiversidad y Cambio Climático 
</t>
    </r>
    <r>
      <rPr>
        <i/>
        <sz val="10"/>
        <color theme="1"/>
        <rFont val="Gill Sans MT"/>
        <family val="2"/>
      </rPr>
      <t>EAAB (Empresa de Acueducto y Alcantarillado de Bogotá E.S.P.) y OPEL-SDA (Oficina de Participación, Educación y Localidades de la Secretaria Distrital de Ambiente)</t>
    </r>
  </si>
  <si>
    <t>2:00 p.m. a 3:30 p.m.</t>
  </si>
  <si>
    <t>Auditorio Bloque K (pequeño)
Virtual Teams Nacional</t>
  </si>
  <si>
    <r>
      <rPr>
        <b/>
        <sz val="10"/>
        <color rgb="FF000000"/>
        <rFont val="Gill Sans MT"/>
      </rPr>
      <t>Charla PoliAmbiental 🌱 No. 4. Los Caminos Históricos de los Cerros Orientales: Conservación del Patrimonio Biocultural de Bogotá</t>
    </r>
    <r>
      <rPr>
        <sz val="10"/>
        <color rgb="FF000000"/>
        <rFont val="Gill Sans MT"/>
      </rPr>
      <t xml:space="preserve">. 
Ciclo de Charlas PoliAmbientales: Biodiversidad y Cambio Climático 
</t>
    </r>
    <r>
      <rPr>
        <i/>
        <sz val="10"/>
        <color rgb="FF000000"/>
        <rFont val="Gill Sans MT"/>
      </rPr>
      <t>EAAB (Empresa de Acueducto y Alcantarillado de Bogotá E.S.P.) y OPEL-SDA (Oficina de Participación, Educación y Localidades de la Secretaria Distrital de Ambiente)</t>
    </r>
  </si>
  <si>
    <t>Auditorio City Campus
Virtual Teams (Bogotá)</t>
  </si>
  <si>
    <r>
      <rPr>
        <b/>
        <sz val="10"/>
        <color rgb="FF000000"/>
        <rFont val="Gill Sans MT"/>
      </rPr>
      <t xml:space="preserve">Charla PoliAmbiental 🌱 No. 5. Cine Foro - Cine Con-sentido: el Audiovisual Cuenta la Biodiversidad - </t>
    </r>
    <r>
      <rPr>
        <b/>
        <i/>
        <sz val="10"/>
        <color rgb="FFFF0000"/>
        <rFont val="Gill Sans MT"/>
      </rPr>
      <t xml:space="preserve">Director Invitado Andrés Pineda Londoño 
</t>
    </r>
    <r>
      <rPr>
        <sz val="10"/>
        <color rgb="FF000000"/>
        <rFont val="Gill Sans MT"/>
      </rPr>
      <t xml:space="preserve">Ciclo de Charlas PoliAmbientales: Biodiversidad y Cambio Climático 
</t>
    </r>
    <r>
      <rPr>
        <i/>
        <sz val="10"/>
        <color rgb="FF000000"/>
        <rFont val="Gill Sans MT"/>
      </rPr>
      <t>Escuela de Comunicación, Artes Visuales y Digitales. FSCC (Facultad de Sociedad, Cultura y Creatividad)</t>
    </r>
  </si>
  <si>
    <t xml:space="preserve">8:40 a.m. - 10:00 a.m.  </t>
  </si>
  <si>
    <t xml:space="preserve">Auditorio Campus </t>
  </si>
  <si>
    <t>Harvey Mardu Murcia Quiñones
Escuela de Comunicación, Artes Visuales y Digitales</t>
  </si>
  <si>
    <r>
      <rPr>
        <b/>
        <sz val="10"/>
        <color rgb="FF000000"/>
        <rFont val="Gill Sans MT"/>
      </rPr>
      <t>Experiencia EcoAmbiental Parque Mirachuelo</t>
    </r>
    <r>
      <rPr>
        <sz val="10"/>
        <color rgb="FF000000"/>
        <rFont val="Gill Sans MT"/>
      </rPr>
      <t xml:space="preserve"> 
Recorrido Ambiental - Yo Soy PoliVoluntario Ambiental 🌱
</t>
    </r>
    <r>
      <rPr>
        <i/>
        <sz val="10"/>
        <color rgb="FF000000"/>
        <rFont val="Gill Sans MT"/>
      </rPr>
      <t xml:space="preserve">Escuela de Negocios y Desarrollo Internacional. FNGS (Facultad de Negocios, Gestión y Sostenibilidad). </t>
    </r>
  </si>
  <si>
    <t>8:00 a.m. a 12:00 p.m.</t>
  </si>
  <si>
    <t>Parque Mirachuelo</t>
  </si>
  <si>
    <t>Lenyd Angelica Riaño
Escuela de Negocios y Desarrollo Internacional</t>
  </si>
  <si>
    <r>
      <rPr>
        <b/>
        <sz val="10"/>
        <color theme="1"/>
        <rFont val="Gill Sans MT"/>
        <family val="2"/>
      </rPr>
      <t>Experiencia de Turismo Responsable en la Reserva Forestal Productora Protectora Laguna del Cacique Guatavita y Cuchilla de Peña Blanca</t>
    </r>
    <r>
      <rPr>
        <sz val="10"/>
        <color theme="1"/>
        <rFont val="Gill Sans MT"/>
        <family val="2"/>
      </rPr>
      <t xml:space="preserve"> 
Recorrido Ambiental - Yo Soy PoliVoluntario Ambiental 🌱
</t>
    </r>
    <r>
      <rPr>
        <i/>
        <sz val="10"/>
        <color theme="1"/>
        <rFont val="Gill Sans MT"/>
        <family val="2"/>
      </rPr>
      <t xml:space="preserve">Escuela de Negocios y Desarrollo Internacional. FNGS (Facultad de Negocios, Gestión y Sostenibilidad). </t>
    </r>
  </si>
  <si>
    <t>7:00 a.m. a 01:00 p.m.</t>
  </si>
  <si>
    <t>Laguna de Guatavita</t>
  </si>
  <si>
    <t>Maria Janeth Perez
Escuela Negocios y Desarrollo Internacional</t>
  </si>
  <si>
    <r>
      <rPr>
        <b/>
        <sz val="10"/>
        <color theme="1"/>
        <rFont val="Gill Sans MT"/>
        <family val="2"/>
      </rPr>
      <t>Experiencia Campus Poli - Recorrido de Reconocimiento del Ecosistema de Nuestro Campus, Avistamiento de Aves e Identificación de Flora.</t>
    </r>
    <r>
      <rPr>
        <sz val="10"/>
        <color theme="1"/>
        <rFont val="Gill Sans MT"/>
        <family val="2"/>
      </rPr>
      <t xml:space="preserve"> 
Recorrido Ambiental - Yo Soy PoliVoluntario Ambiental 🌱
</t>
    </r>
    <r>
      <rPr>
        <i/>
        <sz val="10"/>
        <color theme="1"/>
        <rFont val="Gill Sans MT"/>
        <family val="2"/>
      </rPr>
      <t>EAAB (Empresa de Acueducto y Alcantarillado de Bogotá E.S.P.) y OPEL-SDA (Oficina de  Participación, Educación y Localidades de la Secretaria Distrital de Ambiente)</t>
    </r>
    <r>
      <rPr>
        <sz val="10"/>
        <color theme="1"/>
        <rFont val="Gill Sans MT"/>
        <family val="2"/>
      </rPr>
      <t xml:space="preserve">. </t>
    </r>
    <r>
      <rPr>
        <i/>
        <sz val="10"/>
        <color theme="1"/>
        <rFont val="Gill Sans MT"/>
        <family val="2"/>
      </rPr>
      <t xml:space="preserve">FNGS (Facultad de Negocios, Gestión y Sostenibilidad). </t>
    </r>
  </si>
  <si>
    <t>6:30 a.m. a 8:30 a.m.</t>
  </si>
  <si>
    <t>Entrada Campus Principal</t>
  </si>
  <si>
    <r>
      <rPr>
        <b/>
        <sz val="10"/>
        <color theme="1"/>
        <rFont val="Gill Sans MT"/>
        <family val="2"/>
      </rPr>
      <t xml:space="preserve">Por un Mundo Más Biodiverso, Más Poli </t>
    </r>
    <r>
      <rPr>
        <sz val="10"/>
        <color theme="1"/>
        <rFont val="Gill Sans MT"/>
        <family val="2"/>
      </rPr>
      <t>🦋🌱</t>
    </r>
    <r>
      <rPr>
        <b/>
        <sz val="10"/>
        <color theme="1"/>
        <rFont val="Gill Sans MT"/>
        <family val="2"/>
      </rPr>
      <t xml:space="preserve">   </t>
    </r>
    <r>
      <rPr>
        <sz val="10"/>
        <color theme="1"/>
        <rFont val="Gill Sans MT"/>
        <family val="2"/>
      </rPr>
      <t xml:space="preserve">
Medellín - Virtual</t>
    </r>
  </si>
  <si>
    <r>
      <rPr>
        <b/>
        <sz val="10"/>
        <color theme="1"/>
        <rFont val="Gill Sans MT"/>
        <family val="2"/>
      </rPr>
      <t>Experiencia Ambiental - Caminata Cerro El Volador</t>
    </r>
    <r>
      <rPr>
        <sz val="10"/>
        <color theme="1"/>
        <rFont val="Gill Sans MT"/>
        <family val="2"/>
      </rPr>
      <t xml:space="preserve"> 
Recorrido Ambiental - Yo Soy PoliVoluntario Ambiental 🌱
</t>
    </r>
    <r>
      <rPr>
        <i/>
        <sz val="10"/>
        <color theme="1"/>
        <rFont val="Gill Sans MT"/>
        <family val="2"/>
      </rPr>
      <t xml:space="preserve">Dirección Bienestar Universitario y Huella Grancolombiana. Escuela de Administración y Competitividad. FNGS (Facultad de Negocios, Gestión y Sostenibilidad). </t>
    </r>
  </si>
  <si>
    <t>7:30 a.m. a 12:00 p.m.</t>
  </si>
  <si>
    <t>Cerro El Volador</t>
  </si>
  <si>
    <t>Juan Ricardo Estrada
Bienestar Universitario y Huella Grancolombiana
Alejandra Maria Giraldo
Escuela de Administración y Competitividad</t>
  </si>
  <si>
    <r>
      <rPr>
        <b/>
        <sz val="10"/>
        <rFont val="Gill Sans MT"/>
        <family val="2"/>
      </rPr>
      <t>Charla PoliAmbiental 🌱 No. 6. Cine Foro - Cine Con-sentido: el Audiovisual Cuenta la Biodiversidad</t>
    </r>
    <r>
      <rPr>
        <sz val="10"/>
        <color theme="1"/>
        <rFont val="Gill Sans MT"/>
        <family val="2"/>
      </rPr>
      <t xml:space="preserve">
Ciclo de Charlas PoliAmbientales: Biodiversidad y Cambio Climático 
</t>
    </r>
    <r>
      <rPr>
        <i/>
        <sz val="10"/>
        <color theme="1"/>
        <rFont val="Gill Sans MT"/>
        <family val="2"/>
      </rPr>
      <t>Escuela de Comunicación, Artes Visuales y Digitales. FSCC (Facultad de Sociedad, Cultura y Creatividad)</t>
    </r>
  </si>
  <si>
    <t>01:00 p.m. - 2:30 p.m.</t>
  </si>
  <si>
    <t>Mezzanine - Aula 105 Los Colores</t>
  </si>
  <si>
    <t>Susana Castañeda
Escuela de Comunicación, Artes Visuales y Digitales</t>
  </si>
  <si>
    <r>
      <rPr>
        <b/>
        <sz val="10"/>
        <rFont val="Gill Sans MT"/>
        <family val="2"/>
      </rPr>
      <t xml:space="preserve">Charla PoliAmbiental 🌱 No. 7. Zarigüeyas Seres Incomprendidos - </t>
    </r>
    <r>
      <rPr>
        <i/>
        <sz val="10"/>
        <rFont val="Gill Sans MT"/>
        <family val="2"/>
      </rPr>
      <t>Francisco Javier Flores -  Director General Fundación Zarigüeya</t>
    </r>
    <r>
      <rPr>
        <sz val="10"/>
        <color theme="1"/>
        <rFont val="Gill Sans MT"/>
        <family val="2"/>
      </rPr>
      <t xml:space="preserve">
Ciclo de Charlas PoliAmbientales: Biodiversidad y Cambio Climático 
</t>
    </r>
    <r>
      <rPr>
        <i/>
        <sz val="10"/>
        <color theme="1"/>
        <rFont val="Gill Sans MT"/>
        <family val="2"/>
      </rPr>
      <t>Fundación Zarigüeya</t>
    </r>
  </si>
  <si>
    <t>01:40 p.m. - 3:10 p.m.</t>
  </si>
  <si>
    <t>Salón 314 Los Colores
Virtual Teams Nacional</t>
  </si>
  <si>
    <t>Alex Madrid
Escuela de Administración y Competitividad</t>
  </si>
  <si>
    <r>
      <rPr>
        <b/>
        <sz val="10"/>
        <color theme="1"/>
        <rFont val="Gill Sans MT"/>
        <family val="2"/>
      </rPr>
      <t>Experiencia Ambiental - Jornada de Voluntariado. Limpieza de la Quebrada La Iguaná</t>
    </r>
    <r>
      <rPr>
        <sz val="10"/>
        <color theme="1"/>
        <rFont val="Gill Sans MT"/>
        <family val="2"/>
      </rPr>
      <t xml:space="preserve"> 
Voluntariado - Yo Soy PoliVoluntario Ambiental 🌱 
</t>
    </r>
    <r>
      <rPr>
        <i/>
        <sz val="10"/>
        <color theme="1"/>
        <rFont val="Gill Sans MT"/>
        <family val="2"/>
      </rPr>
      <t xml:space="preserve">Cuarta Brigada del Ejército Nacional de Colombia. Escuela de Administración y Competitividad. FNGS (Facultad de Negocios, Gestión y Sostenibilidad). </t>
    </r>
  </si>
  <si>
    <t>Quebrada La Iguaná</t>
  </si>
  <si>
    <t>Alejandra Maria Giraldo
Escuela de Administración y Competitividad</t>
  </si>
  <si>
    <t>Núm.</t>
  </si>
  <si>
    <t>Tiquetes</t>
  </si>
  <si>
    <t>Hotel</t>
  </si>
  <si>
    <t>Alimentación</t>
  </si>
  <si>
    <t>Hidratación</t>
  </si>
  <si>
    <t>Tansporte Aeropuesto Hotel</t>
  </si>
  <si>
    <t>Tansporte Aeropuesto Casa</t>
  </si>
  <si>
    <t xml:space="preserve">Llegada </t>
  </si>
  <si>
    <t>Salida</t>
  </si>
  <si>
    <t>Días</t>
  </si>
  <si>
    <t>Compara Tkt en la noche</t>
  </si>
  <si>
    <t>Ramon Aguilar</t>
  </si>
  <si>
    <t>Roman Villareal</t>
  </si>
  <si>
    <t>Alejandra Maria Giraldo</t>
  </si>
  <si>
    <t>Desde Medellín</t>
  </si>
  <si>
    <t>Stand 11 en la zona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</si>
</sst>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0"/>
      <name val="Gill Sans MT"/>
      <family val="2"/>
    </font>
    <font>
      <sz val="10"/>
      <color theme="1"/>
      <name val="Gill Sans MT"/>
      <family val="2"/>
    </font>
    <font>
      <sz val="10"/>
      <color rgb="FF000000"/>
      <name val="Gill Sans MT"/>
      <family val="2"/>
    </font>
    <font>
      <b/>
      <sz val="10"/>
      <color theme="0"/>
      <name val="Gill Sans MT"/>
      <family val="2"/>
    </font>
    <font>
      <b/>
      <sz val="10"/>
      <color theme="1"/>
      <name val="Gill Sans MT"/>
      <family val="2"/>
    </font>
    <font>
      <sz val="8"/>
      <name val="Aptos Narrow"/>
      <family val="2"/>
      <scheme val="minor"/>
    </font>
    <font>
      <sz val="9"/>
      <color theme="1"/>
      <name val="Gill Sans MT"/>
      <family val="2"/>
    </font>
    <font>
      <i/>
      <sz val="10"/>
      <color theme="1"/>
      <name val="Gill Sans MT"/>
      <family val="2"/>
    </font>
    <font>
      <b/>
      <sz val="10"/>
      <name val="Gill Sans MT"/>
      <family val="2"/>
    </font>
    <font>
      <b/>
      <sz val="10"/>
      <color rgb="FF000000"/>
      <name val="Gill Sans MT"/>
      <family val="2"/>
    </font>
    <font>
      <sz val="10"/>
      <name val="Gill Sans MT"/>
      <family val="2"/>
    </font>
    <font>
      <i/>
      <sz val="10"/>
      <name val="Gill Sans MT"/>
      <family val="2"/>
    </font>
    <font>
      <b/>
      <sz val="22"/>
      <color theme="1"/>
      <name val="Gill Sans MT"/>
      <family val="2"/>
    </font>
    <font>
      <sz val="10"/>
      <color rgb="FF000000"/>
      <name val="Gill Sans MT"/>
    </font>
    <font>
      <b/>
      <sz val="10"/>
      <color rgb="FF000000"/>
      <name val="Gill Sans MT"/>
    </font>
    <font>
      <sz val="11"/>
      <color theme="1"/>
      <name val="Gill Sans MT"/>
      <family val="2"/>
    </font>
    <font>
      <i/>
      <sz val="10"/>
      <color rgb="FF000000"/>
      <name val="Gill Sans MT"/>
    </font>
    <font>
      <b/>
      <i/>
      <sz val="10"/>
      <color rgb="FFFF0000"/>
      <name val="Gill Sans MT"/>
    </font>
    <font>
      <sz val="10"/>
      <color theme="1"/>
      <name val="Gill Sans MT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164" fontId="4" fillId="0" borderId="1" xfId="2" applyNumberFormat="1" applyFont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justify" wrapText="1"/>
    </xf>
    <xf numFmtId="0" fontId="7" fillId="4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0" borderId="6" xfId="0" applyFont="1" applyBorder="1"/>
    <xf numFmtId="0" fontId="4" fillId="6" borderId="6" xfId="0" applyFont="1" applyFill="1" applyBorder="1"/>
    <xf numFmtId="0" fontId="4" fillId="0" borderId="24" xfId="0" applyFont="1" applyBorder="1"/>
    <xf numFmtId="0" fontId="4" fillId="6" borderId="25" xfId="0" applyFont="1" applyFill="1" applyBorder="1"/>
    <xf numFmtId="0" fontId="4" fillId="0" borderId="17" xfId="0" applyFont="1" applyBorder="1"/>
    <xf numFmtId="0" fontId="4" fillId="0" borderId="18" xfId="0" applyFont="1" applyBorder="1"/>
    <xf numFmtId="0" fontId="3" fillId="9" borderId="1" xfId="0" applyFont="1" applyFill="1" applyBorder="1"/>
    <xf numFmtId="0" fontId="4" fillId="0" borderId="16" xfId="0" applyFont="1" applyBorder="1"/>
    <xf numFmtId="0" fontId="4" fillId="0" borderId="15" xfId="0" applyFont="1" applyBorder="1"/>
    <xf numFmtId="0" fontId="4" fillId="0" borderId="19" xfId="0" applyFont="1" applyBorder="1"/>
    <xf numFmtId="0" fontId="4" fillId="6" borderId="23" xfId="0" applyFont="1" applyFill="1" applyBorder="1"/>
    <xf numFmtId="0" fontId="4" fillId="6" borderId="14" xfId="0" applyFont="1" applyFill="1" applyBorder="1"/>
    <xf numFmtId="0" fontId="4" fillId="6" borderId="16" xfId="0" applyFont="1" applyFill="1" applyBorder="1"/>
    <xf numFmtId="0" fontId="4" fillId="6" borderId="18" xfId="0" applyFont="1" applyFill="1" applyBorder="1"/>
    <xf numFmtId="0" fontId="4" fillId="0" borderId="14" xfId="0" applyFont="1" applyBorder="1"/>
    <xf numFmtId="0" fontId="4" fillId="6" borderId="2" xfId="0" applyFont="1" applyFill="1" applyBorder="1"/>
    <xf numFmtId="0" fontId="4" fillId="6" borderId="3" xfId="0" applyFont="1" applyFill="1" applyBorder="1"/>
    <xf numFmtId="0" fontId="6" fillId="9" borderId="5" xfId="0" applyFont="1" applyFill="1" applyBorder="1" applyAlignment="1">
      <alignment horizontal="center" vertical="center"/>
    </xf>
    <xf numFmtId="14" fontId="4" fillId="0" borderId="1" xfId="0" applyNumberFormat="1" applyFont="1" applyBorder="1"/>
    <xf numFmtId="0" fontId="4" fillId="2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9" borderId="5" xfId="0" applyFont="1" applyFill="1" applyBorder="1"/>
    <xf numFmtId="0" fontId="6" fillId="10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12" borderId="5" xfId="0" applyFont="1" applyFill="1" applyBorder="1" applyAlignment="1">
      <alignment horizontal="center" vertical="center"/>
    </xf>
    <xf numFmtId="0" fontId="4" fillId="6" borderId="15" xfId="0" applyFont="1" applyFill="1" applyBorder="1"/>
    <xf numFmtId="0" fontId="4" fillId="6" borderId="19" xfId="0" applyFont="1" applyFill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64" fontId="6" fillId="8" borderId="1" xfId="2" applyNumberFormat="1" applyFont="1" applyFill="1" applyBorder="1" applyAlignment="1">
      <alignment horizontal="center" vertical="center"/>
    </xf>
    <xf numFmtId="164" fontId="6" fillId="10" borderId="1" xfId="2" applyNumberFormat="1" applyFont="1" applyFill="1" applyBorder="1" applyAlignment="1">
      <alignment horizontal="center" vertical="center"/>
    </xf>
    <xf numFmtId="164" fontId="6" fillId="11" borderId="1" xfId="2" applyNumberFormat="1" applyFont="1" applyFill="1" applyBorder="1" applyAlignment="1">
      <alignment horizontal="center" vertical="center"/>
    </xf>
    <xf numFmtId="165" fontId="6" fillId="12" borderId="1" xfId="1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/>
    <xf numFmtId="0" fontId="4" fillId="0" borderId="26" xfId="0" applyFont="1" applyBorder="1"/>
    <xf numFmtId="0" fontId="4" fillId="6" borderId="27" xfId="0" applyFont="1" applyFill="1" applyBorder="1"/>
    <xf numFmtId="0" fontId="4" fillId="6" borderId="7" xfId="0" applyFont="1" applyFill="1" applyBorder="1"/>
    <xf numFmtId="0" fontId="4" fillId="0" borderId="20" xfId="0" applyFont="1" applyBorder="1"/>
    <xf numFmtId="0" fontId="4" fillId="0" borderId="25" xfId="0" applyFont="1" applyBorder="1"/>
    <xf numFmtId="0" fontId="4" fillId="6" borderId="0" xfId="0" applyFont="1" applyFill="1" applyAlignment="1">
      <alignment horizontal="justify" wrapText="1"/>
    </xf>
    <xf numFmtId="0" fontId="4" fillId="6" borderId="0" xfId="0" applyFont="1" applyFill="1"/>
    <xf numFmtId="0" fontId="4" fillId="6" borderId="1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4" fillId="6" borderId="28" xfId="0" applyFont="1" applyFill="1" applyBorder="1"/>
    <xf numFmtId="0" fontId="4" fillId="6" borderId="29" xfId="0" applyFont="1" applyFill="1" applyBorder="1"/>
    <xf numFmtId="0" fontId="4" fillId="15" borderId="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6" borderId="20" xfId="0" applyFont="1" applyFill="1" applyBorder="1"/>
    <xf numFmtId="14" fontId="4" fillId="14" borderId="1" xfId="0" applyNumberFormat="1" applyFont="1" applyFill="1" applyBorder="1" applyAlignment="1">
      <alignment horizontal="left" vertical="center" wrapText="1"/>
    </xf>
    <xf numFmtId="0" fontId="4" fillId="0" borderId="23" xfId="0" applyFont="1" applyBorder="1"/>
    <xf numFmtId="14" fontId="4" fillId="14" borderId="18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0" fontId="4" fillId="6" borderId="16" xfId="0" applyFont="1" applyFill="1" applyBorder="1" applyAlignment="1">
      <alignment vertical="center"/>
    </xf>
    <xf numFmtId="0" fontId="4" fillId="0" borderId="28" xfId="0" applyFont="1" applyBorder="1"/>
    <xf numFmtId="0" fontId="4" fillId="14" borderId="16" xfId="0" applyFont="1" applyFill="1" applyBorder="1" applyAlignment="1">
      <alignment horizontal="left" vertical="center" wrapText="1"/>
    </xf>
    <xf numFmtId="14" fontId="4" fillId="14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0" borderId="7" xfId="0" applyFont="1" applyBorder="1"/>
    <xf numFmtId="0" fontId="4" fillId="6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18" fontId="4" fillId="15" borderId="18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0" borderId="29" xfId="0" applyFont="1" applyBorder="1"/>
    <xf numFmtId="0" fontId="7" fillId="4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4" fillId="6" borderId="22" xfId="0" applyFont="1" applyFill="1" applyBorder="1"/>
    <xf numFmtId="0" fontId="4" fillId="6" borderId="24" xfId="0" applyFont="1" applyFill="1" applyBorder="1"/>
    <xf numFmtId="0" fontId="4" fillId="6" borderId="17" xfId="0" applyFont="1" applyFill="1" applyBorder="1"/>
    <xf numFmtId="0" fontId="4" fillId="6" borderId="26" xfId="0" applyFont="1" applyFill="1" applyBorder="1"/>
    <xf numFmtId="0" fontId="7" fillId="7" borderId="14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14" fontId="4" fillId="14" borderId="18" xfId="0" applyNumberFormat="1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20" fontId="13" fillId="15" borderId="16" xfId="0" applyNumberFormat="1" applyFont="1" applyFill="1" applyBorder="1" applyAlignment="1">
      <alignment horizontal="center" vertical="center"/>
    </xf>
    <xf numFmtId="20" fontId="13" fillId="15" borderId="1" xfId="0" applyNumberFormat="1" applyFont="1" applyFill="1" applyBorder="1" applyAlignment="1">
      <alignment horizontal="center" vertical="center"/>
    </xf>
    <xf numFmtId="0" fontId="13" fillId="15" borderId="16" xfId="0" applyFont="1" applyFill="1" applyBorder="1" applyAlignment="1">
      <alignment horizontal="left" vertical="center" wrapText="1"/>
    </xf>
    <xf numFmtId="0" fontId="13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5" borderId="18" xfId="0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left" vertical="center"/>
    </xf>
    <xf numFmtId="0" fontId="9" fillId="13" borderId="17" xfId="0" applyFont="1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justify" wrapText="1"/>
    </xf>
    <xf numFmtId="0" fontId="4" fillId="9" borderId="36" xfId="0" applyFont="1" applyFill="1" applyBorder="1"/>
    <xf numFmtId="0" fontId="4" fillId="9" borderId="36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6" fillId="9" borderId="18" xfId="0" applyFont="1" applyFill="1" applyBorder="1"/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15" borderId="16" xfId="0" applyFont="1" applyFill="1" applyBorder="1" applyAlignment="1">
      <alignment horizontal="left" vertical="center"/>
    </xf>
    <xf numFmtId="20" fontId="4" fillId="15" borderId="18" xfId="0" applyNumberFormat="1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left" vertical="center"/>
    </xf>
    <xf numFmtId="0" fontId="10" fillId="6" borderId="18" xfId="0" applyFont="1" applyFill="1" applyBorder="1" applyAlignment="1">
      <alignment vertical="center" wrapText="1"/>
    </xf>
    <xf numFmtId="0" fontId="7" fillId="15" borderId="18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left" vertical="center" wrapText="1"/>
    </xf>
    <xf numFmtId="14" fontId="4" fillId="14" borderId="28" xfId="0" applyNumberFormat="1" applyFont="1" applyFill="1" applyBorder="1" applyAlignment="1">
      <alignment horizontal="left" vertical="center"/>
    </xf>
    <xf numFmtId="14" fontId="4" fillId="14" borderId="3" xfId="0" applyNumberFormat="1" applyFont="1" applyFill="1" applyBorder="1" applyAlignment="1">
      <alignment horizontal="left" vertical="center" wrapText="1"/>
    </xf>
    <xf numFmtId="14" fontId="4" fillId="14" borderId="29" xfId="0" applyNumberFormat="1" applyFont="1" applyFill="1" applyBorder="1" applyAlignment="1">
      <alignment horizontal="left" vertical="center" wrapText="1"/>
    </xf>
    <xf numFmtId="0" fontId="5" fillId="14" borderId="34" xfId="0" applyFont="1" applyFill="1" applyBorder="1" applyAlignment="1">
      <alignment vertical="center" wrapText="1"/>
    </xf>
    <xf numFmtId="0" fontId="5" fillId="14" borderId="35" xfId="0" applyFont="1" applyFill="1" applyBorder="1" applyAlignment="1">
      <alignment horizontal="left" vertical="center" wrapText="1"/>
    </xf>
    <xf numFmtId="14" fontId="4" fillId="14" borderId="27" xfId="0" applyNumberFormat="1" applyFont="1" applyFill="1" applyBorder="1" applyAlignment="1">
      <alignment horizontal="left" vertical="center"/>
    </xf>
    <xf numFmtId="0" fontId="12" fillId="14" borderId="41" xfId="0" applyFont="1" applyFill="1" applyBorder="1" applyAlignment="1">
      <alignment horizontal="left" vertical="center" wrapText="1"/>
    </xf>
    <xf numFmtId="14" fontId="4" fillId="14" borderId="27" xfId="0" applyNumberFormat="1" applyFont="1" applyFill="1" applyBorder="1" applyAlignment="1">
      <alignment horizontal="center" vertical="center"/>
    </xf>
    <xf numFmtId="14" fontId="4" fillId="15" borderId="28" xfId="0" applyNumberFormat="1" applyFont="1" applyFill="1" applyBorder="1" applyAlignment="1">
      <alignment horizontal="left" vertical="center"/>
    </xf>
    <xf numFmtId="14" fontId="13" fillId="15" borderId="3" xfId="0" applyNumberFormat="1" applyFont="1" applyFill="1" applyBorder="1" applyAlignment="1">
      <alignment horizontal="left" vertical="center"/>
    </xf>
    <xf numFmtId="14" fontId="4" fillId="15" borderId="3" xfId="0" applyNumberFormat="1" applyFont="1" applyFill="1" applyBorder="1" applyAlignment="1">
      <alignment horizontal="left" vertical="center"/>
    </xf>
    <xf numFmtId="14" fontId="4" fillId="15" borderId="29" xfId="0" applyNumberFormat="1" applyFont="1" applyFill="1" applyBorder="1" applyAlignment="1">
      <alignment horizontal="left" vertical="center"/>
    </xf>
    <xf numFmtId="14" fontId="13" fillId="15" borderId="28" xfId="0" applyNumberFormat="1" applyFont="1" applyFill="1" applyBorder="1" applyAlignment="1">
      <alignment horizontal="left" vertical="center"/>
    </xf>
    <xf numFmtId="0" fontId="4" fillId="15" borderId="33" xfId="0" applyFont="1" applyFill="1" applyBorder="1" applyAlignment="1">
      <alignment vertical="top" wrapText="1"/>
    </xf>
    <xf numFmtId="0" fontId="4" fillId="15" borderId="34" xfId="0" applyFont="1" applyFill="1" applyBorder="1" applyAlignment="1">
      <alignment vertical="top" wrapText="1"/>
    </xf>
    <xf numFmtId="0" fontId="4" fillId="15" borderId="35" xfId="0" applyFont="1" applyFill="1" applyBorder="1" applyAlignment="1">
      <alignment horizontal="left" vertical="top" wrapText="1"/>
    </xf>
    <xf numFmtId="0" fontId="4" fillId="15" borderId="35" xfId="0" applyFont="1" applyFill="1" applyBorder="1" applyAlignment="1">
      <alignment vertical="top" wrapText="1"/>
    </xf>
    <xf numFmtId="0" fontId="4" fillId="7" borderId="33" xfId="0" applyFont="1" applyFill="1" applyBorder="1" applyAlignment="1">
      <alignment vertical="center"/>
    </xf>
    <xf numFmtId="0" fontId="4" fillId="7" borderId="28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vertical="center"/>
    </xf>
    <xf numFmtId="0" fontId="4" fillId="7" borderId="3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7" borderId="35" xfId="0" applyFont="1" applyFill="1" applyBorder="1" applyAlignment="1">
      <alignment vertical="center"/>
    </xf>
    <xf numFmtId="0" fontId="4" fillId="7" borderId="2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4" fillId="14" borderId="6" xfId="0" applyFont="1" applyFill="1" applyBorder="1" applyAlignment="1">
      <alignment horizontal="left" vertical="center" wrapText="1"/>
    </xf>
    <xf numFmtId="14" fontId="4" fillId="5" borderId="3" xfId="0" applyNumberFormat="1" applyFont="1" applyFill="1" applyBorder="1" applyAlignment="1">
      <alignment horizontal="left" vertical="center"/>
    </xf>
    <xf numFmtId="0" fontId="4" fillId="16" borderId="6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14" fontId="4" fillId="5" borderId="27" xfId="0" applyNumberFormat="1" applyFont="1" applyFill="1" applyBorder="1" applyAlignment="1">
      <alignment horizontal="left" vertical="center"/>
    </xf>
    <xf numFmtId="0" fontId="4" fillId="16" borderId="6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wrapText="1"/>
    </xf>
    <xf numFmtId="0" fontId="4" fillId="14" borderId="16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2" fontId="4" fillId="0" borderId="0" xfId="0" applyNumberFormat="1" applyFont="1" applyAlignment="1">
      <alignment horizontal="center"/>
    </xf>
    <xf numFmtId="0" fontId="16" fillId="15" borderId="34" xfId="0" applyFont="1" applyFill="1" applyBorder="1" applyAlignment="1">
      <alignment vertical="top" wrapText="1"/>
    </xf>
    <xf numFmtId="0" fontId="21" fillId="15" borderId="34" xfId="0" applyFont="1" applyFill="1" applyBorder="1" applyAlignment="1">
      <alignment vertical="top" wrapText="1"/>
    </xf>
    <xf numFmtId="0" fontId="6" fillId="10" borderId="2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/>
    </xf>
    <xf numFmtId="0" fontId="4" fillId="14" borderId="34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14" fontId="4" fillId="14" borderId="1" xfId="0" applyNumberFormat="1" applyFont="1" applyFill="1" applyBorder="1" applyAlignment="1">
      <alignment horizontal="left" vertical="center" wrapText="1"/>
    </xf>
    <xf numFmtId="0" fontId="4" fillId="15" borderId="33" xfId="0" applyFont="1" applyFill="1" applyBorder="1" applyAlignment="1">
      <alignment horizontal="center" vertical="center" wrapText="1"/>
    </xf>
    <xf numFmtId="0" fontId="4" fillId="15" borderId="34" xfId="0" applyFont="1" applyFill="1" applyBorder="1" applyAlignment="1">
      <alignment horizontal="center" vertical="center" wrapText="1"/>
    </xf>
    <xf numFmtId="0" fontId="4" fillId="15" borderId="35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6" fillId="9" borderId="3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7" fillId="14" borderId="34" xfId="0" applyFont="1" applyFill="1" applyBorder="1" applyAlignment="1">
      <alignment horizontal="left" vertical="center" wrapText="1"/>
    </xf>
    <xf numFmtId="14" fontId="4" fillId="14" borderId="3" xfId="0" applyNumberFormat="1" applyFont="1" applyFill="1" applyBorder="1" applyAlignment="1">
      <alignment horizontal="left" vertical="center" wrapText="1"/>
    </xf>
    <xf numFmtId="14" fontId="4" fillId="14" borderId="1" xfId="0" applyNumberFormat="1" applyFont="1" applyFill="1" applyBorder="1" applyAlignment="1">
      <alignment horizontal="center" vertical="center" wrapText="1"/>
    </xf>
    <xf numFmtId="0" fontId="5" fillId="14" borderId="33" xfId="0" applyFont="1" applyFill="1" applyBorder="1" applyAlignment="1">
      <alignment horizontal="center" vertical="center" wrapText="1"/>
    </xf>
    <xf numFmtId="0" fontId="5" fillId="14" borderId="41" xfId="0" applyFont="1" applyFill="1" applyBorder="1" applyAlignment="1">
      <alignment horizontal="center" vertical="center" wrapText="1"/>
    </xf>
    <xf numFmtId="0" fontId="4" fillId="14" borderId="34" xfId="0" applyFont="1" applyFill="1" applyBorder="1" applyAlignment="1">
      <alignment horizontal="center" vertical="center" wrapText="1"/>
    </xf>
    <xf numFmtId="0" fontId="4" fillId="14" borderId="35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6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left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wrapText="1"/>
    </xf>
    <xf numFmtId="0" fontId="3" fillId="12" borderId="0" xfId="0" applyFont="1" applyFill="1" applyAlignment="1">
      <alignment horizontal="center" wrapText="1"/>
    </xf>
    <xf numFmtId="0" fontId="3" fillId="12" borderId="7" xfId="0" applyFont="1" applyFill="1" applyBorder="1" applyAlignment="1">
      <alignment horizontal="center" wrapText="1"/>
    </xf>
    <xf numFmtId="0" fontId="3" fillId="12" borderId="13" xfId="0" applyFont="1" applyFill="1" applyBorder="1" applyAlignment="1">
      <alignment horizont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76200</xdr:rowOff>
    </xdr:from>
    <xdr:to>
      <xdr:col>1</xdr:col>
      <xdr:colOff>154973</xdr:colOff>
      <xdr:row>0</xdr:row>
      <xdr:rowOff>724200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03191E0-56BD-42B5-A34F-211BCD133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76200"/>
          <a:ext cx="1126522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261740</xdr:colOff>
      <xdr:row>0</xdr:row>
      <xdr:rowOff>38100</xdr:rowOff>
    </xdr:from>
    <xdr:to>
      <xdr:col>1</xdr:col>
      <xdr:colOff>981075</xdr:colOff>
      <xdr:row>0</xdr:row>
      <xdr:rowOff>796255</xdr:rowOff>
    </xdr:to>
    <xdr:pic>
      <xdr:nvPicPr>
        <xdr:cNvPr id="3" name="Imagen 2" descr="Imagen que contiene Forma&#10;&#10;Descripción generada automáticamente">
          <a:extLst>
            <a:ext uri="{FF2B5EF4-FFF2-40B4-BE49-F238E27FC236}">
              <a16:creationId xmlns:a16="http://schemas.microsoft.com/office/drawing/2014/main" id="{A7C326ED-0F4B-39A9-5F1C-EF29D5EBE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92" t="20073" r="21923" b="21133"/>
        <a:stretch/>
      </xdr:blipFill>
      <xdr:spPr bwMode="auto">
        <a:xfrm>
          <a:off x="1338065" y="38100"/>
          <a:ext cx="719335" cy="7581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2674-755F-48DA-8D95-95F1A9B60CEE}">
  <dimension ref="B2:C7"/>
  <sheetViews>
    <sheetView workbookViewId="0">
      <selection activeCell="S8" sqref="S8"/>
    </sheetView>
  </sheetViews>
  <sheetFormatPr baseColWidth="10" defaultColWidth="11.42578125" defaultRowHeight="15" x14ac:dyDescent="0.25"/>
  <cols>
    <col min="2" max="2" width="35.28515625" customWidth="1"/>
  </cols>
  <sheetData>
    <row r="2" spans="2:3" x14ac:dyDescent="0.25">
      <c r="B2" s="1" t="s">
        <v>0</v>
      </c>
      <c r="C2" t="s">
        <v>1</v>
      </c>
    </row>
    <row r="3" spans="2:3" x14ac:dyDescent="0.25">
      <c r="B3" s="1" t="s">
        <v>2</v>
      </c>
      <c r="C3" t="s">
        <v>3</v>
      </c>
    </row>
    <row r="4" spans="2:3" x14ac:dyDescent="0.25">
      <c r="B4" s="1" t="s">
        <v>4</v>
      </c>
    </row>
    <row r="5" spans="2:3" x14ac:dyDescent="0.25">
      <c r="B5" s="1" t="s">
        <v>5</v>
      </c>
    </row>
    <row r="6" spans="2:3" x14ac:dyDescent="0.25">
      <c r="B6" s="1" t="s">
        <v>6</v>
      </c>
    </row>
    <row r="7" spans="2:3" x14ac:dyDescent="0.25">
      <c r="B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45D6-D248-4924-A5B8-0E6F0252A1A2}">
  <sheetPr>
    <tabColor theme="3"/>
  </sheetPr>
  <dimension ref="A1:AE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40" sqref="B40"/>
    </sheetView>
  </sheetViews>
  <sheetFormatPr baseColWidth="10" defaultColWidth="9.140625" defaultRowHeight="15" x14ac:dyDescent="0.3"/>
  <cols>
    <col min="1" max="1" width="16.140625" style="10" customWidth="1"/>
    <col min="2" max="2" width="82.42578125" style="2" customWidth="1"/>
    <col min="3" max="3" width="25.28515625" style="2" bestFit="1" customWidth="1"/>
    <col min="4" max="4" width="18.5703125" style="80" customWidth="1"/>
    <col min="5" max="5" width="31.28515625" style="2" customWidth="1"/>
    <col min="6" max="6" width="36" style="2" customWidth="1"/>
    <col min="7" max="7" width="14.140625" style="2" customWidth="1"/>
    <col min="8" max="25" width="7.7109375" style="2" customWidth="1"/>
    <col min="26" max="16384" width="9.140625" style="2"/>
  </cols>
  <sheetData>
    <row r="1" spans="1:31" ht="66.75" customHeight="1" thickBot="1" x14ac:dyDescent="0.35">
      <c r="B1" s="230" t="s">
        <v>8</v>
      </c>
      <c r="C1" s="231"/>
      <c r="D1" s="231"/>
    </row>
    <row r="2" spans="1:31" ht="16.5" customHeight="1" thickBot="1" x14ac:dyDescent="0.35">
      <c r="A2" s="127"/>
      <c r="B2" s="128"/>
      <c r="C2" s="128"/>
      <c r="D2" s="129"/>
      <c r="E2" s="128"/>
      <c r="F2" s="128"/>
      <c r="G2" s="128"/>
      <c r="H2" s="194" t="s">
        <v>9</v>
      </c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202" t="s">
        <v>10</v>
      </c>
      <c r="Y2" s="203"/>
      <c r="Z2" s="203"/>
      <c r="AA2" s="203"/>
      <c r="AB2" s="203"/>
      <c r="AC2" s="203"/>
      <c r="AD2" s="203"/>
      <c r="AE2" s="204"/>
    </row>
    <row r="3" spans="1:31" x14ac:dyDescent="0.3">
      <c r="A3" s="232"/>
      <c r="B3" s="196" t="s">
        <v>11</v>
      </c>
      <c r="C3" s="196" t="s">
        <v>12</v>
      </c>
      <c r="D3" s="196" t="s">
        <v>13</v>
      </c>
      <c r="E3" s="196" t="s">
        <v>14</v>
      </c>
      <c r="F3" s="121" t="s">
        <v>15</v>
      </c>
      <c r="G3" s="121" t="s">
        <v>16</v>
      </c>
      <c r="H3" s="11">
        <v>16</v>
      </c>
      <c r="I3" s="11">
        <v>17</v>
      </c>
      <c r="J3" s="11">
        <v>18</v>
      </c>
      <c r="K3" s="11">
        <v>19</v>
      </c>
      <c r="L3" s="43">
        <v>20</v>
      </c>
      <c r="M3" s="91">
        <v>21</v>
      </c>
      <c r="N3" s="92">
        <v>22</v>
      </c>
      <c r="O3" s="92">
        <v>23</v>
      </c>
      <c r="P3" s="92">
        <v>24</v>
      </c>
      <c r="Q3" s="92">
        <v>25</v>
      </c>
      <c r="R3" s="92">
        <v>26</v>
      </c>
      <c r="S3" s="92">
        <v>27</v>
      </c>
      <c r="T3" s="92">
        <v>28</v>
      </c>
      <c r="U3" s="92">
        <v>29</v>
      </c>
      <c r="V3" s="92">
        <v>30</v>
      </c>
      <c r="W3" s="92">
        <v>31</v>
      </c>
      <c r="X3" s="93">
        <v>1</v>
      </c>
      <c r="Y3" s="44">
        <v>2</v>
      </c>
      <c r="Z3" s="6">
        <v>3</v>
      </c>
      <c r="AA3" s="6">
        <v>4</v>
      </c>
      <c r="AB3" s="6">
        <v>5</v>
      </c>
      <c r="AC3" s="6">
        <v>6</v>
      </c>
      <c r="AD3" s="6">
        <v>7</v>
      </c>
      <c r="AE3" s="130">
        <v>8</v>
      </c>
    </row>
    <row r="4" spans="1:31" ht="16.5" thickBot="1" x14ac:dyDescent="0.35">
      <c r="A4" s="233"/>
      <c r="B4" s="197"/>
      <c r="C4" s="197"/>
      <c r="D4" s="197"/>
      <c r="E4" s="197"/>
      <c r="F4" s="131"/>
      <c r="G4" s="131"/>
      <c r="H4" s="132" t="s">
        <v>17</v>
      </c>
      <c r="I4" s="132" t="s">
        <v>18</v>
      </c>
      <c r="J4" s="132" t="s">
        <v>19</v>
      </c>
      <c r="K4" s="132" t="s">
        <v>20</v>
      </c>
      <c r="L4" s="133" t="s">
        <v>21</v>
      </c>
      <c r="M4" s="123" t="s">
        <v>22</v>
      </c>
      <c r="N4" s="124" t="s">
        <v>23</v>
      </c>
      <c r="O4" s="124" t="s">
        <v>17</v>
      </c>
      <c r="P4" s="124" t="s">
        <v>18</v>
      </c>
      <c r="Q4" s="124" t="s">
        <v>19</v>
      </c>
      <c r="R4" s="124" t="s">
        <v>20</v>
      </c>
      <c r="S4" s="124" t="s">
        <v>21</v>
      </c>
      <c r="T4" s="124" t="s">
        <v>22</v>
      </c>
      <c r="U4" s="124" t="s">
        <v>23</v>
      </c>
      <c r="V4" s="124" t="s">
        <v>17</v>
      </c>
      <c r="W4" s="124" t="s">
        <v>18</v>
      </c>
      <c r="X4" s="125" t="s">
        <v>19</v>
      </c>
      <c r="Y4" s="134" t="s">
        <v>20</v>
      </c>
      <c r="Z4" s="132" t="s">
        <v>21</v>
      </c>
      <c r="AA4" s="132" t="s">
        <v>22</v>
      </c>
      <c r="AB4" s="132" t="s">
        <v>23</v>
      </c>
      <c r="AC4" s="132" t="s">
        <v>17</v>
      </c>
      <c r="AD4" s="132" t="s">
        <v>18</v>
      </c>
      <c r="AE4" s="135" t="s">
        <v>19</v>
      </c>
    </row>
    <row r="5" spans="1:31" ht="26.25" customHeight="1" x14ac:dyDescent="0.3">
      <c r="A5" s="191" t="s">
        <v>144</v>
      </c>
      <c r="B5" s="160" t="s">
        <v>33</v>
      </c>
      <c r="C5" s="161" t="s">
        <v>34</v>
      </c>
      <c r="D5" s="162" t="s">
        <v>35</v>
      </c>
      <c r="E5" s="162" t="s">
        <v>25</v>
      </c>
      <c r="F5" s="68" t="s">
        <v>36</v>
      </c>
      <c r="G5" s="68" t="s">
        <v>27</v>
      </c>
      <c r="H5" s="20"/>
      <c r="I5" s="20"/>
      <c r="J5" s="20"/>
      <c r="K5" s="20"/>
      <c r="L5" s="21"/>
      <c r="M5" s="100" t="s">
        <v>26</v>
      </c>
      <c r="N5" s="101" t="s">
        <v>26</v>
      </c>
      <c r="O5" s="101" t="s">
        <v>26</v>
      </c>
      <c r="P5" s="101" t="s">
        <v>26</v>
      </c>
      <c r="Q5" s="101" t="s">
        <v>26</v>
      </c>
      <c r="R5" s="101" t="s">
        <v>26</v>
      </c>
      <c r="S5" s="101" t="s">
        <v>26</v>
      </c>
      <c r="T5" s="101" t="s">
        <v>26</v>
      </c>
      <c r="U5" s="101" t="s">
        <v>26</v>
      </c>
      <c r="V5" s="101" t="s">
        <v>26</v>
      </c>
      <c r="W5" s="101" t="s">
        <v>26</v>
      </c>
      <c r="X5" s="102" t="s">
        <v>26</v>
      </c>
      <c r="Y5" s="69"/>
      <c r="Z5" s="20"/>
      <c r="AA5" s="20"/>
      <c r="AB5" s="20"/>
      <c r="AC5" s="20"/>
      <c r="AD5" s="20"/>
      <c r="AE5" s="53"/>
    </row>
    <row r="6" spans="1:31" ht="26.25" customHeight="1" x14ac:dyDescent="0.3">
      <c r="A6" s="192"/>
      <c r="B6" s="163" t="s">
        <v>37</v>
      </c>
      <c r="C6" s="164" t="s">
        <v>34</v>
      </c>
      <c r="D6" s="165" t="s">
        <v>35</v>
      </c>
      <c r="E6" s="165" t="s">
        <v>25</v>
      </c>
      <c r="F6" s="67" t="s">
        <v>36</v>
      </c>
      <c r="G6" s="67" t="s">
        <v>27</v>
      </c>
      <c r="H6" s="3"/>
      <c r="I6" s="3"/>
      <c r="J6" s="3"/>
      <c r="K6" s="3"/>
      <c r="L6" s="8"/>
      <c r="M6" s="95" t="s">
        <v>26</v>
      </c>
      <c r="N6" s="87" t="s">
        <v>26</v>
      </c>
      <c r="O6" s="87" t="s">
        <v>26</v>
      </c>
      <c r="P6" s="87" t="s">
        <v>26</v>
      </c>
      <c r="Q6" s="87" t="s">
        <v>26</v>
      </c>
      <c r="R6" s="87" t="s">
        <v>26</v>
      </c>
      <c r="S6" s="87" t="s">
        <v>26</v>
      </c>
      <c r="T6" s="87" t="s">
        <v>26</v>
      </c>
      <c r="U6" s="87" t="s">
        <v>26</v>
      </c>
      <c r="V6" s="87" t="s">
        <v>26</v>
      </c>
      <c r="W6" s="87" t="s">
        <v>26</v>
      </c>
      <c r="X6" s="126" t="s">
        <v>26</v>
      </c>
      <c r="Y6" s="9"/>
      <c r="Z6" s="3"/>
      <c r="AA6" s="3"/>
      <c r="AB6" s="3"/>
      <c r="AC6" s="3"/>
      <c r="AD6" s="3"/>
      <c r="AE6" s="54"/>
    </row>
    <row r="7" spans="1:31" ht="26.25" customHeight="1" x14ac:dyDescent="0.3">
      <c r="A7" s="192"/>
      <c r="B7" s="163" t="s">
        <v>38</v>
      </c>
      <c r="C7" s="164" t="s">
        <v>34</v>
      </c>
      <c r="D7" s="165" t="s">
        <v>35</v>
      </c>
      <c r="E7" s="165" t="s">
        <v>25</v>
      </c>
      <c r="F7" s="67" t="s">
        <v>36</v>
      </c>
      <c r="G7" s="67" t="s">
        <v>27</v>
      </c>
      <c r="H7" s="3"/>
      <c r="I7" s="3"/>
      <c r="J7" s="3"/>
      <c r="K7" s="3"/>
      <c r="L7" s="8"/>
      <c r="M7" s="95" t="s">
        <v>26</v>
      </c>
      <c r="N7" s="87" t="s">
        <v>26</v>
      </c>
      <c r="O7" s="87" t="s">
        <v>26</v>
      </c>
      <c r="P7" s="87" t="s">
        <v>26</v>
      </c>
      <c r="Q7" s="87" t="s">
        <v>26</v>
      </c>
      <c r="R7" s="87" t="s">
        <v>26</v>
      </c>
      <c r="S7" s="87" t="s">
        <v>26</v>
      </c>
      <c r="T7" s="87" t="s">
        <v>26</v>
      </c>
      <c r="U7" s="87" t="s">
        <v>26</v>
      </c>
      <c r="V7" s="87" t="s">
        <v>26</v>
      </c>
      <c r="W7" s="87" t="s">
        <v>26</v>
      </c>
      <c r="X7" s="126" t="s">
        <v>26</v>
      </c>
      <c r="Y7" s="9"/>
      <c r="Z7" s="3"/>
      <c r="AA7" s="3"/>
      <c r="AB7" s="3"/>
      <c r="AC7" s="3"/>
      <c r="AD7" s="3"/>
      <c r="AE7" s="54"/>
    </row>
    <row r="8" spans="1:31" ht="26.25" customHeight="1" thickBot="1" x14ac:dyDescent="0.35">
      <c r="A8" s="193"/>
      <c r="B8" s="166" t="s">
        <v>39</v>
      </c>
      <c r="C8" s="167" t="s">
        <v>24</v>
      </c>
      <c r="D8" s="168" t="s">
        <v>40</v>
      </c>
      <c r="E8" s="168" t="s">
        <v>25</v>
      </c>
      <c r="F8" s="120" t="s">
        <v>41</v>
      </c>
      <c r="G8" s="120" t="s">
        <v>27</v>
      </c>
      <c r="H8" s="18"/>
      <c r="I8" s="18"/>
      <c r="J8" s="18"/>
      <c r="K8" s="18"/>
      <c r="L8" s="22"/>
      <c r="M8" s="103" t="s">
        <v>26</v>
      </c>
      <c r="N8" s="104" t="s">
        <v>26</v>
      </c>
      <c r="O8" s="104" t="s">
        <v>26</v>
      </c>
      <c r="P8" s="18"/>
      <c r="Q8" s="104" t="s">
        <v>26</v>
      </c>
      <c r="R8" s="104" t="s">
        <v>26</v>
      </c>
      <c r="S8" s="18"/>
      <c r="T8" s="18"/>
      <c r="U8" s="18"/>
      <c r="V8" s="18"/>
      <c r="W8" s="18"/>
      <c r="X8" s="50"/>
      <c r="Y8" s="90"/>
      <c r="Z8" s="18"/>
      <c r="AA8" s="18"/>
      <c r="AB8" s="18"/>
      <c r="AC8" s="18"/>
      <c r="AD8" s="18"/>
      <c r="AE8" s="50"/>
    </row>
    <row r="9" spans="1:31" ht="13.5" customHeight="1" x14ac:dyDescent="0.3">
      <c r="A9" s="217" t="s">
        <v>42</v>
      </c>
      <c r="B9" s="206" t="s">
        <v>43</v>
      </c>
      <c r="C9" s="208" t="s">
        <v>44</v>
      </c>
      <c r="D9" s="219"/>
      <c r="E9" s="221" t="s">
        <v>45</v>
      </c>
      <c r="F9" s="25" t="s">
        <v>46</v>
      </c>
      <c r="G9" s="25" t="s">
        <v>47</v>
      </c>
      <c r="H9" s="62" t="s">
        <v>26</v>
      </c>
      <c r="I9" s="62" t="s">
        <v>26</v>
      </c>
      <c r="J9" s="62" t="s">
        <v>26</v>
      </c>
      <c r="K9" s="20"/>
      <c r="L9" s="21"/>
      <c r="M9" s="27"/>
      <c r="N9" s="20"/>
      <c r="O9" s="20"/>
      <c r="P9" s="20"/>
      <c r="Q9" s="20"/>
      <c r="R9" s="20"/>
      <c r="S9" s="20"/>
      <c r="T9" s="25"/>
      <c r="U9" s="25"/>
      <c r="V9" s="25"/>
      <c r="W9" s="25"/>
      <c r="X9" s="63"/>
      <c r="Y9" s="59"/>
      <c r="Z9" s="20"/>
      <c r="AA9" s="20"/>
      <c r="AB9" s="20"/>
      <c r="AC9" s="20"/>
      <c r="AD9" s="20"/>
      <c r="AE9" s="53"/>
    </row>
    <row r="10" spans="1:31" ht="13.5" customHeight="1" x14ac:dyDescent="0.3">
      <c r="A10" s="218"/>
      <c r="B10" s="207"/>
      <c r="C10" s="209"/>
      <c r="D10" s="220"/>
      <c r="E10" s="222"/>
      <c r="F10" s="12" t="s">
        <v>48</v>
      </c>
      <c r="G10" s="12" t="s">
        <v>49</v>
      </c>
      <c r="H10" s="33" t="s">
        <v>26</v>
      </c>
      <c r="I10" s="33" t="s">
        <v>26</v>
      </c>
      <c r="J10" s="33" t="s">
        <v>26</v>
      </c>
      <c r="K10" s="3"/>
      <c r="L10" s="8"/>
      <c r="M10" s="15"/>
      <c r="N10" s="3"/>
      <c r="O10" s="3"/>
      <c r="P10" s="3"/>
      <c r="Q10" s="3"/>
      <c r="R10" s="3"/>
      <c r="S10" s="3"/>
      <c r="T10" s="12"/>
      <c r="U10" s="12"/>
      <c r="V10" s="12"/>
      <c r="W10" s="12"/>
      <c r="X10" s="16"/>
      <c r="Y10" s="29"/>
      <c r="Z10" s="3"/>
      <c r="AA10" s="3"/>
      <c r="AB10" s="3"/>
      <c r="AC10" s="3"/>
      <c r="AD10" s="3"/>
      <c r="AE10" s="54"/>
    </row>
    <row r="11" spans="1:31" ht="45" x14ac:dyDescent="0.3">
      <c r="A11" s="218"/>
      <c r="B11" s="179" t="s">
        <v>50</v>
      </c>
      <c r="C11" s="170">
        <v>45582</v>
      </c>
      <c r="D11" s="172" t="s">
        <v>51</v>
      </c>
      <c r="E11" s="176" t="s">
        <v>52</v>
      </c>
      <c r="F11" s="67" t="s">
        <v>29</v>
      </c>
      <c r="G11" s="75" t="s">
        <v>53</v>
      </c>
      <c r="H11" s="3"/>
      <c r="I11" s="3"/>
      <c r="J11" s="33" t="s">
        <v>26</v>
      </c>
      <c r="K11" s="3"/>
      <c r="L11" s="8"/>
      <c r="M11" s="15"/>
      <c r="N11" s="3"/>
      <c r="O11" s="3"/>
      <c r="P11" s="3"/>
      <c r="Q11" s="3"/>
      <c r="R11" s="3"/>
      <c r="S11" s="3"/>
      <c r="T11" s="3"/>
      <c r="U11" s="3"/>
      <c r="V11" s="3"/>
      <c r="W11" s="3"/>
      <c r="X11" s="54"/>
      <c r="Y11" s="9"/>
      <c r="Z11" s="3"/>
      <c r="AA11" s="3"/>
      <c r="AB11" s="3"/>
      <c r="AC11" s="3"/>
      <c r="AD11" s="3"/>
      <c r="AE11" s="54"/>
    </row>
    <row r="12" spans="1:31" ht="45" x14ac:dyDescent="0.3">
      <c r="A12" s="218"/>
      <c r="B12" s="174" t="s">
        <v>54</v>
      </c>
      <c r="C12" s="175">
        <v>45582</v>
      </c>
      <c r="D12" s="171" t="s">
        <v>55</v>
      </c>
      <c r="E12" s="176" t="s">
        <v>56</v>
      </c>
      <c r="F12" s="177" t="s">
        <v>57</v>
      </c>
      <c r="G12" s="74" t="s">
        <v>58</v>
      </c>
      <c r="H12" s="13"/>
      <c r="I12" s="13"/>
      <c r="J12" s="178" t="s">
        <v>26</v>
      </c>
      <c r="K12" s="13"/>
      <c r="L12" s="73"/>
      <c r="M12" s="77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65"/>
      <c r="Y12" s="58"/>
      <c r="Z12" s="13"/>
      <c r="AA12" s="13"/>
      <c r="AB12" s="13"/>
      <c r="AC12" s="13"/>
      <c r="AD12" s="13"/>
      <c r="AE12" s="65"/>
    </row>
    <row r="13" spans="1:31" ht="60" x14ac:dyDescent="0.3">
      <c r="A13" s="218"/>
      <c r="B13" s="142" t="s">
        <v>59</v>
      </c>
      <c r="C13" s="170">
        <v>45583</v>
      </c>
      <c r="D13" s="172" t="s">
        <v>60</v>
      </c>
      <c r="E13" s="173" t="s">
        <v>61</v>
      </c>
      <c r="F13" s="75" t="s">
        <v>62</v>
      </c>
      <c r="G13" s="67" t="s">
        <v>58</v>
      </c>
      <c r="H13" s="3"/>
      <c r="I13" s="3"/>
      <c r="J13" s="33" t="s">
        <v>26</v>
      </c>
      <c r="K13" s="3"/>
      <c r="L13" s="8"/>
      <c r="M13" s="15"/>
      <c r="N13" s="3"/>
      <c r="O13" s="3"/>
      <c r="P13" s="3"/>
      <c r="Q13" s="3"/>
      <c r="R13" s="3"/>
      <c r="S13" s="3"/>
      <c r="T13" s="3"/>
      <c r="U13" s="3"/>
      <c r="V13" s="3"/>
      <c r="W13" s="3"/>
      <c r="X13" s="54"/>
      <c r="Y13" s="9"/>
      <c r="Z13" s="3"/>
      <c r="AA13" s="3"/>
      <c r="AB13" s="3"/>
      <c r="AC13" s="3"/>
      <c r="AD13" s="3"/>
      <c r="AE13" s="54"/>
    </row>
    <row r="14" spans="1:31" ht="48" customHeight="1" x14ac:dyDescent="0.3">
      <c r="A14" s="213" t="s">
        <v>63</v>
      </c>
      <c r="B14" t="s">
        <v>64</v>
      </c>
      <c r="C14" s="143">
        <v>45588</v>
      </c>
      <c r="D14" s="180" t="s">
        <v>65</v>
      </c>
      <c r="E14" s="70" t="s">
        <v>66</v>
      </c>
      <c r="F14" s="68" t="s">
        <v>28</v>
      </c>
      <c r="G14" s="68" t="s">
        <v>58</v>
      </c>
      <c r="H14" s="20"/>
      <c r="I14" s="20"/>
      <c r="J14" s="20"/>
      <c r="K14" s="20"/>
      <c r="L14" s="21"/>
      <c r="M14" s="27"/>
      <c r="N14" s="20"/>
      <c r="O14" s="88" t="s">
        <v>26</v>
      </c>
      <c r="P14" s="20"/>
      <c r="Q14" s="20"/>
      <c r="R14" s="20"/>
      <c r="S14" s="20"/>
      <c r="T14" s="20"/>
      <c r="U14" s="20"/>
      <c r="V14" s="20"/>
      <c r="W14" s="20"/>
      <c r="X14" s="53"/>
      <c r="Y14" s="69"/>
      <c r="Z14" s="20"/>
      <c r="AA14" s="20"/>
      <c r="AB14" s="20"/>
      <c r="AC14" s="20"/>
      <c r="AD14" s="20"/>
      <c r="AE14" s="53"/>
    </row>
    <row r="15" spans="1:31" ht="45" x14ac:dyDescent="0.3">
      <c r="A15" s="214"/>
      <c r="B15" s="149" t="s">
        <v>67</v>
      </c>
      <c r="C15" s="148">
        <v>45588</v>
      </c>
      <c r="D15" s="150" t="s">
        <v>68</v>
      </c>
      <c r="E15" s="169" t="s">
        <v>69</v>
      </c>
      <c r="F15" s="74" t="s">
        <v>70</v>
      </c>
      <c r="G15" s="74" t="s">
        <v>58</v>
      </c>
      <c r="H15" s="13"/>
      <c r="I15" s="13"/>
      <c r="J15" s="13"/>
      <c r="K15" s="13"/>
      <c r="L15" s="73"/>
      <c r="M15" s="77"/>
      <c r="N15" s="13"/>
      <c r="O15" s="89" t="s">
        <v>26</v>
      </c>
      <c r="P15" s="13"/>
      <c r="Q15" s="13"/>
      <c r="R15" s="13"/>
      <c r="S15" s="13"/>
      <c r="T15" s="13"/>
      <c r="U15" s="13"/>
      <c r="V15" s="13"/>
      <c r="W15" s="13"/>
      <c r="X15" s="65"/>
      <c r="Y15" s="58"/>
      <c r="Z15" s="13"/>
      <c r="AA15" s="13"/>
      <c r="AB15" s="13"/>
      <c r="AC15" s="13"/>
      <c r="AD15" s="13"/>
      <c r="AE15" s="65"/>
    </row>
    <row r="16" spans="1:31" ht="13.5" customHeight="1" x14ac:dyDescent="0.3">
      <c r="A16" s="215"/>
      <c r="B16" s="210" t="s">
        <v>71</v>
      </c>
      <c r="C16" s="211">
        <v>45591</v>
      </c>
      <c r="D16" s="212" t="s">
        <v>72</v>
      </c>
      <c r="E16" s="198" t="s">
        <v>73</v>
      </c>
      <c r="F16" s="12" t="s">
        <v>46</v>
      </c>
      <c r="G16" s="12" t="s">
        <v>74</v>
      </c>
      <c r="H16" s="12"/>
      <c r="I16" s="12"/>
      <c r="J16" s="12"/>
      <c r="K16" s="12"/>
      <c r="L16" s="28"/>
      <c r="M16" s="97"/>
      <c r="N16" s="12"/>
      <c r="O16" s="12"/>
      <c r="P16" s="12"/>
      <c r="Q16" s="12"/>
      <c r="R16" s="79" t="s">
        <v>26</v>
      </c>
      <c r="S16" s="12"/>
      <c r="T16" s="12"/>
      <c r="U16" s="12"/>
      <c r="V16" s="12"/>
      <c r="W16" s="12"/>
      <c r="X16" s="16"/>
      <c r="Y16" s="29"/>
      <c r="Z16" s="3"/>
      <c r="AA16" s="3"/>
      <c r="AB16" s="3"/>
      <c r="AC16" s="3"/>
      <c r="AD16" s="3"/>
      <c r="AE16" s="54"/>
    </row>
    <row r="17" spans="1:31" ht="15.75" customHeight="1" x14ac:dyDescent="0.3">
      <c r="A17" s="215"/>
      <c r="B17" s="195"/>
      <c r="C17" s="211"/>
      <c r="D17" s="212"/>
      <c r="E17" s="198"/>
      <c r="F17" s="12" t="s">
        <v>31</v>
      </c>
      <c r="G17" s="12" t="s">
        <v>74</v>
      </c>
      <c r="H17" s="12"/>
      <c r="I17" s="3"/>
      <c r="J17" s="3"/>
      <c r="K17" s="12"/>
      <c r="L17" s="28"/>
      <c r="M17" s="97"/>
      <c r="N17" s="12"/>
      <c r="O17" s="12"/>
      <c r="P17" s="12"/>
      <c r="Q17" s="12"/>
      <c r="R17" s="79" t="s">
        <v>26</v>
      </c>
      <c r="S17" s="12"/>
      <c r="T17" s="12"/>
      <c r="U17" s="12"/>
      <c r="V17" s="12"/>
      <c r="W17" s="12"/>
      <c r="X17" s="16"/>
      <c r="Y17" s="29"/>
      <c r="Z17" s="3"/>
      <c r="AA17" s="3"/>
      <c r="AB17" s="3"/>
      <c r="AC17" s="3"/>
      <c r="AD17" s="3"/>
      <c r="AE17" s="54"/>
    </row>
    <row r="18" spans="1:31" ht="15.75" customHeight="1" x14ac:dyDescent="0.3">
      <c r="A18" s="215"/>
      <c r="B18" s="195"/>
      <c r="C18" s="211"/>
      <c r="D18" s="212"/>
      <c r="E18" s="198"/>
      <c r="F18" s="12" t="s">
        <v>75</v>
      </c>
      <c r="G18" s="12" t="s">
        <v>58</v>
      </c>
      <c r="H18" s="12"/>
      <c r="I18" s="12"/>
      <c r="J18" s="12"/>
      <c r="K18" s="12"/>
      <c r="L18" s="28"/>
      <c r="M18" s="97"/>
      <c r="N18" s="12"/>
      <c r="O18" s="12"/>
      <c r="P18" s="12"/>
      <c r="Q18" s="12"/>
      <c r="R18" s="79" t="s">
        <v>26</v>
      </c>
      <c r="S18" s="12"/>
      <c r="T18" s="12"/>
      <c r="U18" s="12"/>
      <c r="V18" s="12"/>
      <c r="W18" s="12"/>
      <c r="X18" s="16"/>
      <c r="Y18" s="29"/>
      <c r="Z18" s="3"/>
      <c r="AA18" s="3"/>
      <c r="AB18" s="3"/>
      <c r="AC18" s="3"/>
      <c r="AD18" s="3"/>
      <c r="AE18" s="54"/>
    </row>
    <row r="19" spans="1:31" ht="15.75" customHeight="1" x14ac:dyDescent="0.3">
      <c r="A19" s="215"/>
      <c r="B19" s="195"/>
      <c r="C19" s="211"/>
      <c r="D19" s="212"/>
      <c r="E19" s="198"/>
      <c r="F19" s="12" t="s">
        <v>28</v>
      </c>
      <c r="G19" s="12" t="s">
        <v>58</v>
      </c>
      <c r="H19" s="12"/>
      <c r="I19" s="12"/>
      <c r="J19" s="3"/>
      <c r="K19" s="12"/>
      <c r="L19" s="28"/>
      <c r="M19" s="97"/>
      <c r="N19" s="12"/>
      <c r="O19" s="12"/>
      <c r="P19" s="12"/>
      <c r="Q19" s="12"/>
      <c r="R19" s="79" t="s">
        <v>26</v>
      </c>
      <c r="S19" s="12"/>
      <c r="T19" s="12"/>
      <c r="U19" s="12"/>
      <c r="V19" s="12"/>
      <c r="W19" s="12"/>
      <c r="X19" s="16"/>
      <c r="Y19" s="29"/>
      <c r="Z19" s="3"/>
      <c r="AA19" s="3"/>
      <c r="AB19" s="3"/>
      <c r="AC19" s="3"/>
      <c r="AD19" s="3"/>
      <c r="AE19" s="54"/>
    </row>
    <row r="20" spans="1:31" ht="16.5" customHeight="1" x14ac:dyDescent="0.3">
      <c r="A20" s="215"/>
      <c r="B20" s="195"/>
      <c r="C20" s="211"/>
      <c r="D20" s="212"/>
      <c r="E20" s="198"/>
      <c r="F20" s="12" t="s">
        <v>30</v>
      </c>
      <c r="G20" s="12" t="s">
        <v>58</v>
      </c>
      <c r="H20" s="12"/>
      <c r="I20" s="12"/>
      <c r="J20" s="12" t="s">
        <v>76</v>
      </c>
      <c r="K20" s="12"/>
      <c r="L20" s="28"/>
      <c r="M20" s="97"/>
      <c r="N20" s="12"/>
      <c r="O20" s="12"/>
      <c r="P20" s="12"/>
      <c r="Q20" s="12"/>
      <c r="R20" s="79" t="s">
        <v>26</v>
      </c>
      <c r="S20" s="12"/>
      <c r="T20" s="12"/>
      <c r="U20" s="12"/>
      <c r="V20" s="12"/>
      <c r="W20" s="12"/>
      <c r="X20" s="16"/>
      <c r="Y20" s="29"/>
      <c r="Z20" s="3"/>
      <c r="AA20" s="3"/>
      <c r="AB20" s="3"/>
      <c r="AC20" s="3"/>
      <c r="AD20" s="3"/>
      <c r="AE20" s="54"/>
    </row>
    <row r="21" spans="1:31" ht="16.5" customHeight="1" x14ac:dyDescent="0.3">
      <c r="A21" s="215"/>
      <c r="B21" s="195"/>
      <c r="C21" s="211"/>
      <c r="D21" s="212"/>
      <c r="E21" s="198"/>
      <c r="F21" s="12"/>
      <c r="G21" s="12"/>
      <c r="H21" s="12"/>
      <c r="I21" s="12"/>
      <c r="J21" s="12"/>
      <c r="K21" s="12"/>
      <c r="L21" s="28"/>
      <c r="M21" s="97"/>
      <c r="N21" s="12"/>
      <c r="O21" s="12"/>
      <c r="P21" s="12"/>
      <c r="Q21" s="12"/>
      <c r="R21" s="78"/>
      <c r="S21" s="12"/>
      <c r="T21" s="12"/>
      <c r="U21" s="12"/>
      <c r="V21" s="12"/>
      <c r="W21" s="12"/>
      <c r="X21" s="16"/>
      <c r="Y21" s="29"/>
      <c r="Z21" s="3"/>
      <c r="AA21" s="3"/>
      <c r="AB21" s="3"/>
      <c r="AC21" s="3"/>
      <c r="AD21" s="3"/>
      <c r="AE21" s="54"/>
    </row>
    <row r="22" spans="1:31" ht="30" x14ac:dyDescent="0.3">
      <c r="A22" s="215"/>
      <c r="B22" s="146" t="s">
        <v>77</v>
      </c>
      <c r="C22" s="144">
        <v>45592</v>
      </c>
      <c r="D22" s="71" t="s">
        <v>78</v>
      </c>
      <c r="E22" s="64" t="s">
        <v>79</v>
      </c>
      <c r="F22" s="234" t="s">
        <v>75</v>
      </c>
      <c r="G22" s="235" t="s">
        <v>58</v>
      </c>
      <c r="H22" s="12"/>
      <c r="I22" s="12"/>
      <c r="J22" s="12"/>
      <c r="K22" s="12"/>
      <c r="L22" s="28"/>
      <c r="M22" s="97"/>
      <c r="N22" s="12"/>
      <c r="O22" s="12"/>
      <c r="P22" s="12"/>
      <c r="Q22" s="12"/>
      <c r="R22" s="6"/>
      <c r="S22" s="79" t="s">
        <v>26</v>
      </c>
      <c r="T22" s="12"/>
      <c r="U22" s="12"/>
      <c r="V22" s="12"/>
      <c r="W22" s="12"/>
      <c r="X22" s="16"/>
      <c r="Y22" s="29"/>
      <c r="Z22" s="3"/>
      <c r="AA22" s="3"/>
      <c r="AB22" s="3"/>
      <c r="AC22" s="3"/>
      <c r="AD22" s="3"/>
      <c r="AE22" s="54"/>
    </row>
    <row r="23" spans="1:31" ht="45.75" thickBot="1" x14ac:dyDescent="0.35">
      <c r="A23" s="216"/>
      <c r="B23" s="147" t="s">
        <v>80</v>
      </c>
      <c r="C23" s="145">
        <v>45597</v>
      </c>
      <c r="D23" s="105" t="s">
        <v>81</v>
      </c>
      <c r="E23" s="66" t="s">
        <v>82</v>
      </c>
      <c r="F23" s="236" t="s">
        <v>75</v>
      </c>
      <c r="G23" s="237" t="s">
        <v>58</v>
      </c>
      <c r="H23" s="26"/>
      <c r="I23" s="26"/>
      <c r="J23" s="26"/>
      <c r="K23" s="26"/>
      <c r="L23" s="42"/>
      <c r="M23" s="98"/>
      <c r="N23" s="26"/>
      <c r="O23" s="26"/>
      <c r="P23" s="26"/>
      <c r="Q23" s="26"/>
      <c r="R23" s="136"/>
      <c r="S23" s="136"/>
      <c r="T23" s="26"/>
      <c r="U23" s="26"/>
      <c r="V23" s="26"/>
      <c r="W23" s="26"/>
      <c r="X23" s="94" t="s">
        <v>26</v>
      </c>
      <c r="Y23" s="60"/>
      <c r="Z23" s="18"/>
      <c r="AA23" s="18"/>
      <c r="AB23" s="18"/>
      <c r="AC23" s="18"/>
      <c r="AD23" s="18"/>
      <c r="AE23" s="50"/>
    </row>
    <row r="24" spans="1:31" ht="81" customHeight="1" x14ac:dyDescent="0.3">
      <c r="A24" s="199" t="s">
        <v>83</v>
      </c>
      <c r="B24" s="156" t="s">
        <v>84</v>
      </c>
      <c r="C24" s="151">
        <v>45588</v>
      </c>
      <c r="D24" s="109" t="s">
        <v>85</v>
      </c>
      <c r="E24" s="111" t="s">
        <v>86</v>
      </c>
      <c r="F24" s="117" t="s">
        <v>87</v>
      </c>
      <c r="G24" s="68" t="s">
        <v>88</v>
      </c>
      <c r="H24" s="25"/>
      <c r="I24" s="25"/>
      <c r="J24" s="25"/>
      <c r="K24" s="25"/>
      <c r="L24" s="41"/>
      <c r="M24" s="24"/>
      <c r="N24" s="25"/>
      <c r="O24" s="106" t="s">
        <v>26</v>
      </c>
      <c r="P24" s="25"/>
      <c r="Q24" s="25"/>
      <c r="R24" s="25"/>
      <c r="S24" s="25"/>
      <c r="T24" s="25"/>
      <c r="U24" s="25"/>
      <c r="V24" s="25"/>
      <c r="W24" s="25"/>
      <c r="X24" s="63"/>
      <c r="Y24" s="59"/>
      <c r="Z24" s="20"/>
      <c r="AA24" s="20"/>
      <c r="AB24" s="20"/>
      <c r="AC24" s="20"/>
      <c r="AD24" s="20"/>
      <c r="AE24" s="53"/>
    </row>
    <row r="25" spans="1:31" ht="69" customHeight="1" x14ac:dyDescent="0.3">
      <c r="A25" s="200"/>
      <c r="B25" s="157" t="s">
        <v>89</v>
      </c>
      <c r="C25" s="152">
        <v>45589</v>
      </c>
      <c r="D25" s="108" t="s">
        <v>90</v>
      </c>
      <c r="E25" s="112" t="s">
        <v>91</v>
      </c>
      <c r="F25" s="118" t="s">
        <v>92</v>
      </c>
      <c r="G25" s="67" t="s">
        <v>27</v>
      </c>
      <c r="H25" s="3"/>
      <c r="I25" s="3"/>
      <c r="J25" s="3"/>
      <c r="K25" s="3"/>
      <c r="L25" s="8"/>
      <c r="M25" s="15"/>
      <c r="N25" s="3"/>
      <c r="O25" s="3"/>
      <c r="P25" s="107" t="s">
        <v>26</v>
      </c>
      <c r="Q25" s="3"/>
      <c r="R25" s="3"/>
      <c r="S25" s="3"/>
      <c r="T25" s="3"/>
      <c r="U25" s="3"/>
      <c r="V25" s="3"/>
      <c r="W25" s="3"/>
      <c r="X25" s="54"/>
      <c r="Y25" s="9"/>
      <c r="Z25" s="3"/>
      <c r="AA25" s="3"/>
      <c r="AB25" s="3"/>
      <c r="AC25" s="3"/>
      <c r="AD25" s="3"/>
      <c r="AE25" s="54"/>
    </row>
    <row r="26" spans="1:31" ht="60" x14ac:dyDescent="0.3">
      <c r="A26" s="200"/>
      <c r="B26" s="157" t="s">
        <v>93</v>
      </c>
      <c r="C26" s="152">
        <v>45595</v>
      </c>
      <c r="D26" s="108" t="s">
        <v>94</v>
      </c>
      <c r="E26" s="112" t="s">
        <v>95</v>
      </c>
      <c r="F26" s="118" t="s">
        <v>87</v>
      </c>
      <c r="G26" s="67" t="s">
        <v>88</v>
      </c>
      <c r="H26" s="3"/>
      <c r="I26" s="3"/>
      <c r="J26" s="3"/>
      <c r="K26" s="3"/>
      <c r="L26" s="8"/>
      <c r="M26" s="15"/>
      <c r="N26" s="3"/>
      <c r="O26" s="3"/>
      <c r="P26" s="3"/>
      <c r="Q26" s="3"/>
      <c r="R26" s="3"/>
      <c r="S26" s="3"/>
      <c r="T26" s="3"/>
      <c r="U26" s="3"/>
      <c r="V26" s="107" t="s">
        <v>26</v>
      </c>
      <c r="W26" s="3"/>
      <c r="X26" s="54"/>
      <c r="Y26" s="9"/>
      <c r="Z26" s="3"/>
      <c r="AA26" s="3"/>
      <c r="AB26" s="3"/>
      <c r="AC26" s="3"/>
      <c r="AD26" s="3"/>
      <c r="AE26" s="54"/>
    </row>
    <row r="27" spans="1:31" ht="80.25" customHeight="1" x14ac:dyDescent="0.3">
      <c r="A27" s="200"/>
      <c r="B27" s="183" t="s">
        <v>96</v>
      </c>
      <c r="C27" s="152">
        <v>45602</v>
      </c>
      <c r="D27" s="110" t="s">
        <v>85</v>
      </c>
      <c r="E27" s="112" t="s">
        <v>97</v>
      </c>
      <c r="F27" s="118" t="s">
        <v>87</v>
      </c>
      <c r="G27" s="67" t="s">
        <v>88</v>
      </c>
      <c r="H27" s="3"/>
      <c r="I27" s="3"/>
      <c r="J27" s="3"/>
      <c r="K27" s="3"/>
      <c r="L27" s="8"/>
      <c r="M27" s="15"/>
      <c r="N27" s="3"/>
      <c r="O27" s="3"/>
      <c r="P27" s="3"/>
      <c r="Q27" s="3"/>
      <c r="R27" s="3"/>
      <c r="S27" s="3"/>
      <c r="T27" s="3"/>
      <c r="U27" s="3"/>
      <c r="V27" s="3"/>
      <c r="W27" s="3"/>
      <c r="X27" s="54"/>
      <c r="Y27" s="9"/>
      <c r="Z27" s="3"/>
      <c r="AA27" s="3"/>
      <c r="AB27" s="3"/>
      <c r="AC27" s="107" t="s">
        <v>26</v>
      </c>
      <c r="AD27" s="3"/>
      <c r="AE27" s="54"/>
    </row>
    <row r="28" spans="1:31" ht="60" x14ac:dyDescent="0.3">
      <c r="A28" s="200"/>
      <c r="B28" s="184" t="s">
        <v>98</v>
      </c>
      <c r="C28" s="153">
        <v>45593</v>
      </c>
      <c r="D28" s="108" t="s">
        <v>99</v>
      </c>
      <c r="E28" s="112" t="s">
        <v>100</v>
      </c>
      <c r="F28" s="118" t="s">
        <v>101</v>
      </c>
      <c r="G28" s="67" t="s">
        <v>27</v>
      </c>
      <c r="H28" s="3"/>
      <c r="I28" s="3"/>
      <c r="J28" s="3"/>
      <c r="K28" s="3"/>
      <c r="L28" s="8"/>
      <c r="M28" s="15"/>
      <c r="N28" s="3"/>
      <c r="O28" s="3"/>
      <c r="P28" s="3"/>
      <c r="Q28" s="3"/>
      <c r="R28" s="3"/>
      <c r="S28" s="3"/>
      <c r="T28" s="107" t="s">
        <v>26</v>
      </c>
      <c r="U28" s="3"/>
      <c r="V28" s="3"/>
      <c r="W28" s="3"/>
      <c r="X28" s="54"/>
      <c r="Y28" s="9"/>
      <c r="Z28" s="3"/>
      <c r="AA28" s="3"/>
      <c r="AB28" s="3"/>
      <c r="AC28" s="3"/>
      <c r="AD28" s="3"/>
      <c r="AE28" s="54"/>
    </row>
    <row r="29" spans="1:31" ht="45" x14ac:dyDescent="0.3">
      <c r="A29" s="200"/>
      <c r="B29" s="183" t="s">
        <v>102</v>
      </c>
      <c r="C29" s="152">
        <v>45584</v>
      </c>
      <c r="D29" s="108" t="s">
        <v>103</v>
      </c>
      <c r="E29" s="113" t="s">
        <v>104</v>
      </c>
      <c r="F29" s="118" t="s">
        <v>105</v>
      </c>
      <c r="G29" s="67" t="s">
        <v>27</v>
      </c>
      <c r="H29" s="3"/>
      <c r="I29" s="3"/>
      <c r="J29" s="3"/>
      <c r="K29" s="107" t="s">
        <v>26</v>
      </c>
      <c r="L29" s="8"/>
      <c r="M29" s="15"/>
      <c r="N29" s="3"/>
      <c r="O29" s="3"/>
      <c r="P29" s="3"/>
      <c r="Q29" s="3"/>
      <c r="R29" s="3"/>
      <c r="S29" s="3"/>
      <c r="T29" s="3"/>
      <c r="U29" s="3"/>
      <c r="V29" s="3"/>
      <c r="W29" s="3"/>
      <c r="X29" s="54"/>
      <c r="Y29" s="9"/>
      <c r="Z29" s="3"/>
      <c r="AA29" s="3"/>
      <c r="AB29" s="3"/>
      <c r="AC29" s="3"/>
      <c r="AD29" s="3"/>
      <c r="AE29" s="54"/>
    </row>
    <row r="30" spans="1:31" ht="60" x14ac:dyDescent="0.3">
      <c r="A30" s="200"/>
      <c r="B30" s="157" t="s">
        <v>106</v>
      </c>
      <c r="C30" s="153">
        <v>45591</v>
      </c>
      <c r="D30" s="61" t="s">
        <v>107</v>
      </c>
      <c r="E30" s="113" t="s">
        <v>108</v>
      </c>
      <c r="F30" s="118" t="s">
        <v>109</v>
      </c>
      <c r="G30" s="67" t="s">
        <v>27</v>
      </c>
      <c r="H30" s="3"/>
      <c r="I30" s="3"/>
      <c r="J30" s="3"/>
      <c r="K30" s="3"/>
      <c r="L30" s="8"/>
      <c r="M30" s="15"/>
      <c r="N30" s="3"/>
      <c r="O30" s="3"/>
      <c r="P30" s="3"/>
      <c r="Q30" s="3"/>
      <c r="R30" s="107" t="s">
        <v>26</v>
      </c>
      <c r="S30" s="3"/>
      <c r="T30" s="3"/>
      <c r="U30" s="3"/>
      <c r="V30" s="3"/>
      <c r="W30" s="3"/>
      <c r="X30" s="54"/>
      <c r="Y30" s="9"/>
      <c r="Z30" s="3"/>
      <c r="AA30" s="3"/>
      <c r="AB30" s="3"/>
      <c r="AC30" s="3"/>
      <c r="AD30" s="3"/>
      <c r="AE30" s="54"/>
    </row>
    <row r="31" spans="1:31" ht="90.75" thickBot="1" x14ac:dyDescent="0.35">
      <c r="A31" s="201"/>
      <c r="B31" s="158" t="s">
        <v>110</v>
      </c>
      <c r="C31" s="154">
        <v>45602</v>
      </c>
      <c r="D31" s="86" t="s">
        <v>111</v>
      </c>
      <c r="E31" s="114" t="s">
        <v>112</v>
      </c>
      <c r="F31" s="119" t="s">
        <v>87</v>
      </c>
      <c r="G31" s="120" t="s">
        <v>88</v>
      </c>
      <c r="H31" s="18"/>
      <c r="I31" s="18"/>
      <c r="J31" s="18"/>
      <c r="K31" s="18"/>
      <c r="L31" s="22"/>
      <c r="M31" s="17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50"/>
      <c r="Y31" s="90"/>
      <c r="Z31" s="18"/>
      <c r="AA31" s="18"/>
      <c r="AB31" s="18"/>
      <c r="AC31" s="18"/>
      <c r="AD31" s="18"/>
      <c r="AE31" s="50"/>
    </row>
    <row r="32" spans="1:31" ht="69.75" customHeight="1" x14ac:dyDescent="0.3">
      <c r="A32" s="199" t="s">
        <v>113</v>
      </c>
      <c r="B32" s="156" t="s">
        <v>114</v>
      </c>
      <c r="C32" s="155">
        <v>45588</v>
      </c>
      <c r="D32" s="109" t="s">
        <v>115</v>
      </c>
      <c r="E32" s="137" t="s">
        <v>116</v>
      </c>
      <c r="F32" s="115" t="s">
        <v>117</v>
      </c>
      <c r="G32" s="68" t="s">
        <v>27</v>
      </c>
      <c r="H32" s="20"/>
      <c r="I32" s="20"/>
      <c r="J32" s="20"/>
      <c r="K32" s="20"/>
      <c r="L32" s="21"/>
      <c r="M32" s="27"/>
      <c r="N32" s="20"/>
      <c r="O32" s="106" t="s">
        <v>26</v>
      </c>
      <c r="P32" s="20"/>
      <c r="Q32" s="20"/>
      <c r="R32" s="20"/>
      <c r="S32" s="20"/>
      <c r="T32" s="20"/>
      <c r="U32" s="20"/>
      <c r="V32" s="20"/>
      <c r="W32" s="20"/>
      <c r="X32" s="53"/>
      <c r="Y32" s="69"/>
      <c r="Z32" s="20"/>
      <c r="AA32" s="20"/>
      <c r="AB32" s="20"/>
      <c r="AC32" s="20"/>
      <c r="AD32" s="20"/>
      <c r="AE32" s="53"/>
    </row>
    <row r="33" spans="1:31" ht="60" x14ac:dyDescent="0.3">
      <c r="A33" s="200"/>
      <c r="B33" s="157" t="s">
        <v>118</v>
      </c>
      <c r="C33" s="153">
        <v>45588</v>
      </c>
      <c r="D33" s="61" t="s">
        <v>119</v>
      </c>
      <c r="E33" s="122" t="s">
        <v>120</v>
      </c>
      <c r="F33" s="116" t="s">
        <v>121</v>
      </c>
      <c r="G33" s="67" t="s">
        <v>27</v>
      </c>
      <c r="H33" s="3"/>
      <c r="I33" s="3"/>
      <c r="J33" s="3"/>
      <c r="K33" s="3"/>
      <c r="L33" s="8"/>
      <c r="M33" s="15"/>
      <c r="N33" s="3"/>
      <c r="O33" s="107" t="s">
        <v>26</v>
      </c>
      <c r="P33" s="3"/>
      <c r="Q33" s="3"/>
      <c r="R33" s="3"/>
      <c r="S33" s="3"/>
      <c r="T33" s="3"/>
      <c r="U33" s="3"/>
      <c r="V33" s="3"/>
      <c r="W33" s="3"/>
      <c r="X33" s="54"/>
      <c r="Y33" s="9"/>
      <c r="Z33" s="3"/>
      <c r="AA33" s="3"/>
      <c r="AB33" s="3"/>
      <c r="AC33" s="3"/>
      <c r="AD33" s="3"/>
      <c r="AE33" s="54"/>
    </row>
    <row r="34" spans="1:31" ht="60" x14ac:dyDescent="0.3">
      <c r="A34" s="200"/>
      <c r="B34" s="157" t="s">
        <v>122</v>
      </c>
      <c r="C34" s="152">
        <v>45588</v>
      </c>
      <c r="D34" s="61" t="s">
        <v>123</v>
      </c>
      <c r="E34" s="112" t="s">
        <v>124</v>
      </c>
      <c r="F34" s="118" t="s">
        <v>125</v>
      </c>
      <c r="G34" s="67" t="s">
        <v>27</v>
      </c>
      <c r="H34" s="3"/>
      <c r="I34" s="3"/>
      <c r="J34" s="3"/>
      <c r="K34" s="3"/>
      <c r="L34" s="8"/>
      <c r="M34" s="15"/>
      <c r="N34" s="107" t="s">
        <v>26</v>
      </c>
      <c r="O34" s="3"/>
      <c r="P34" s="3"/>
      <c r="Q34" s="3"/>
      <c r="R34" s="3"/>
      <c r="S34" s="3"/>
      <c r="T34" s="3"/>
      <c r="U34" s="3"/>
      <c r="V34" s="3"/>
      <c r="W34" s="3"/>
      <c r="X34" s="54"/>
      <c r="Y34" s="9"/>
      <c r="Z34" s="3"/>
      <c r="AA34" s="3"/>
      <c r="AB34" s="3"/>
      <c r="AC34" s="3"/>
      <c r="AD34" s="3"/>
      <c r="AE34" s="54"/>
    </row>
    <row r="35" spans="1:31" ht="60.75" thickBot="1" x14ac:dyDescent="0.35">
      <c r="A35" s="201"/>
      <c r="B35" s="159" t="s">
        <v>126</v>
      </c>
      <c r="C35" s="154">
        <v>45589</v>
      </c>
      <c r="D35" s="138" t="s">
        <v>103</v>
      </c>
      <c r="E35" s="139" t="s">
        <v>127</v>
      </c>
      <c r="F35" s="140" t="s">
        <v>128</v>
      </c>
      <c r="G35" s="120" t="s">
        <v>27</v>
      </c>
      <c r="H35" s="18"/>
      <c r="I35" s="18"/>
      <c r="J35" s="18"/>
      <c r="K35" s="18"/>
      <c r="L35" s="22"/>
      <c r="M35" s="17"/>
      <c r="N35" s="18"/>
      <c r="O35" s="18"/>
      <c r="P35" s="141" t="s">
        <v>26</v>
      </c>
      <c r="Q35" s="18"/>
      <c r="R35" s="18"/>
      <c r="S35" s="18"/>
      <c r="T35" s="18"/>
      <c r="U35" s="18"/>
      <c r="V35" s="18"/>
      <c r="W35" s="18"/>
      <c r="X35" s="50"/>
      <c r="Y35" s="90"/>
      <c r="Z35" s="18"/>
      <c r="AA35" s="18"/>
      <c r="AB35" s="18"/>
      <c r="AC35" s="18"/>
      <c r="AD35" s="18"/>
      <c r="AE35" s="50"/>
    </row>
    <row r="36" spans="1:31" x14ac:dyDescent="0.3">
      <c r="A36" s="76"/>
      <c r="B36" s="14"/>
      <c r="C36" s="14"/>
      <c r="D36" s="81"/>
      <c r="E36" s="14"/>
      <c r="F36" s="14"/>
      <c r="G36" s="52"/>
      <c r="H36" s="14"/>
      <c r="I36" s="14"/>
      <c r="J36" s="14"/>
      <c r="K36" s="14"/>
      <c r="L36" s="52"/>
      <c r="M36" s="96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23"/>
      <c r="Y36" s="51"/>
      <c r="Z36" s="13"/>
      <c r="AA36" s="13"/>
      <c r="AB36" s="13"/>
      <c r="AC36" s="13"/>
      <c r="AD36" s="13"/>
      <c r="AE36" s="13"/>
    </row>
    <row r="37" spans="1:31" x14ac:dyDescent="0.3">
      <c r="A37" s="57"/>
      <c r="B37" s="12"/>
      <c r="C37" s="12"/>
      <c r="D37" s="72"/>
      <c r="E37" s="12"/>
      <c r="F37" s="12"/>
      <c r="G37" s="28"/>
      <c r="H37" s="12"/>
      <c r="I37" s="12"/>
      <c r="J37" s="12"/>
      <c r="K37" s="12"/>
      <c r="L37" s="28"/>
      <c r="M37" s="97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6"/>
      <c r="Y37" s="29"/>
      <c r="Z37" s="3"/>
      <c r="AA37" s="3"/>
      <c r="AB37" s="3"/>
      <c r="AC37" s="3"/>
      <c r="AD37" s="3"/>
      <c r="AE37" s="3"/>
    </row>
    <row r="38" spans="1:31" x14ac:dyDescent="0.3">
      <c r="A38" s="57"/>
      <c r="B38" s="12"/>
      <c r="C38" s="12"/>
      <c r="D38" s="72"/>
      <c r="E38" s="12"/>
      <c r="F38" s="12"/>
      <c r="G38" s="28"/>
      <c r="H38" s="12"/>
      <c r="I38" s="12"/>
      <c r="J38" s="12"/>
      <c r="K38" s="12"/>
      <c r="L38" s="28"/>
      <c r="M38" s="97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6"/>
      <c r="Y38" s="29"/>
      <c r="Z38" s="3"/>
      <c r="AA38" s="3"/>
      <c r="AB38" s="3"/>
      <c r="AC38" s="3"/>
      <c r="AD38" s="3"/>
      <c r="AE38" s="3"/>
    </row>
    <row r="39" spans="1:31" x14ac:dyDescent="0.3">
      <c r="A39" s="57"/>
      <c r="B39" s="12"/>
      <c r="C39" s="12"/>
      <c r="D39" s="72"/>
      <c r="E39" s="12"/>
      <c r="F39" s="12"/>
      <c r="G39" s="28"/>
      <c r="H39" s="12"/>
      <c r="I39" s="12"/>
      <c r="J39" s="12"/>
      <c r="K39" s="12"/>
      <c r="L39" s="28"/>
      <c r="M39" s="97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6"/>
      <c r="Y39" s="29"/>
      <c r="Z39" s="3"/>
      <c r="AA39" s="3"/>
      <c r="AB39" s="3"/>
      <c r="AC39" s="3"/>
      <c r="AD39" s="3"/>
      <c r="AE39" s="3"/>
    </row>
    <row r="40" spans="1:31" ht="15.75" thickBot="1" x14ac:dyDescent="0.35">
      <c r="A40" s="57"/>
      <c r="B40" s="12"/>
      <c r="C40" s="12"/>
      <c r="D40" s="72"/>
      <c r="E40" s="12"/>
      <c r="F40" s="12"/>
      <c r="G40" s="28"/>
      <c r="H40" s="12"/>
      <c r="I40" s="12"/>
      <c r="J40" s="12"/>
      <c r="K40" s="12"/>
      <c r="L40" s="28"/>
      <c r="M40" s="98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99"/>
      <c r="Y40" s="29"/>
      <c r="Z40" s="3"/>
      <c r="AA40" s="3"/>
      <c r="AB40" s="3"/>
      <c r="AC40" s="3"/>
      <c r="AD40" s="3"/>
      <c r="AE40" s="3"/>
    </row>
    <row r="41" spans="1:31" ht="14.25" customHeight="1" x14ac:dyDescent="0.3">
      <c r="A41" s="55"/>
      <c r="B41" s="56"/>
      <c r="C41" s="56"/>
      <c r="D41" s="82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1:31" ht="15.75" hidden="1" customHeight="1" x14ac:dyDescent="0.3"/>
    <row r="43" spans="1:31" ht="15" hidden="1" customHeight="1" x14ac:dyDescent="0.3">
      <c r="A43" s="205" t="s">
        <v>129</v>
      </c>
      <c r="B43" s="30" t="s">
        <v>15</v>
      </c>
      <c r="C43" s="19"/>
      <c r="D43" s="188" t="s">
        <v>130</v>
      </c>
      <c r="E43" s="189"/>
      <c r="F43" s="190"/>
      <c r="G43" s="185" t="s">
        <v>131</v>
      </c>
      <c r="H43" s="186"/>
      <c r="I43" s="187"/>
      <c r="J43" s="223" t="s">
        <v>132</v>
      </c>
      <c r="K43" s="224"/>
      <c r="L43" s="225"/>
      <c r="M43" s="188" t="s">
        <v>133</v>
      </c>
      <c r="N43" s="189"/>
      <c r="O43" s="190"/>
      <c r="P43" s="226" t="s">
        <v>134</v>
      </c>
      <c r="Q43" s="227"/>
      <c r="R43" s="228" t="s">
        <v>135</v>
      </c>
      <c r="S43" s="229"/>
    </row>
    <row r="44" spans="1:31" hidden="1" x14ac:dyDescent="0.3">
      <c r="A44" s="205"/>
      <c r="B44" s="34"/>
      <c r="C44" s="35"/>
      <c r="D44" s="38" t="s">
        <v>136</v>
      </c>
      <c r="E44" s="38"/>
      <c r="F44" s="38" t="s">
        <v>137</v>
      </c>
      <c r="G44" s="36" t="s">
        <v>136</v>
      </c>
      <c r="H44" s="36" t="s">
        <v>137</v>
      </c>
      <c r="I44" s="36" t="s">
        <v>138</v>
      </c>
      <c r="J44" s="37" t="s">
        <v>136</v>
      </c>
      <c r="K44" s="37" t="s">
        <v>137</v>
      </c>
      <c r="L44" s="37" t="s">
        <v>138</v>
      </c>
      <c r="M44" s="38" t="s">
        <v>136</v>
      </c>
      <c r="N44" s="38" t="s">
        <v>137</v>
      </c>
      <c r="O44" s="38" t="s">
        <v>138</v>
      </c>
      <c r="P44" s="40" t="s">
        <v>136</v>
      </c>
      <c r="Q44" s="40" t="s">
        <v>137</v>
      </c>
      <c r="R44" s="40" t="s">
        <v>136</v>
      </c>
      <c r="S44" s="40" t="s">
        <v>137</v>
      </c>
      <c r="T44" s="37" t="s">
        <v>138</v>
      </c>
    </row>
    <row r="45" spans="1:31" hidden="1" x14ac:dyDescent="0.3">
      <c r="A45" s="7">
        <v>1</v>
      </c>
      <c r="B45" s="3" t="s">
        <v>32</v>
      </c>
      <c r="C45" s="3" t="s">
        <v>139</v>
      </c>
      <c r="D45" s="83">
        <v>45590</v>
      </c>
      <c r="E45" s="31"/>
      <c r="F45" s="31">
        <v>45598</v>
      </c>
      <c r="G45" s="3"/>
      <c r="H45" s="3"/>
      <c r="I45" s="39">
        <f t="shared" ref="I45:I52" si="0">H45-G45</f>
        <v>0</v>
      </c>
      <c r="J45" s="31">
        <v>45595</v>
      </c>
      <c r="K45" s="31">
        <v>45598</v>
      </c>
      <c r="L45" s="3">
        <f t="shared" ref="L45:L52" si="1">(K45-J45)+1</f>
        <v>4</v>
      </c>
      <c r="M45" s="31">
        <v>45595</v>
      </c>
      <c r="N45" s="31">
        <v>45598</v>
      </c>
      <c r="O45" s="3">
        <f t="shared" ref="O45:O52" si="2">(N45-M45)+1</f>
        <v>4</v>
      </c>
      <c r="P45" s="3">
        <v>1</v>
      </c>
      <c r="Q45" s="3">
        <v>1</v>
      </c>
      <c r="R45" s="3">
        <v>1</v>
      </c>
      <c r="S45" s="3">
        <v>1</v>
      </c>
      <c r="T45" s="3">
        <f t="shared" ref="T45:T52" si="3">+SUM(P45:S45)</f>
        <v>4</v>
      </c>
    </row>
    <row r="46" spans="1:31" hidden="1" x14ac:dyDescent="0.3">
      <c r="A46" s="7">
        <v>2</v>
      </c>
      <c r="B46" s="3" t="s">
        <v>48</v>
      </c>
      <c r="C46" s="3"/>
      <c r="D46" s="83"/>
      <c r="E46" s="31"/>
      <c r="F46" s="3"/>
      <c r="G46" s="3"/>
      <c r="H46" s="3"/>
      <c r="I46" s="39">
        <f t="shared" si="0"/>
        <v>0</v>
      </c>
      <c r="J46" s="31">
        <v>45581</v>
      </c>
      <c r="K46" s="31">
        <v>45583</v>
      </c>
      <c r="L46" s="3">
        <f t="shared" si="1"/>
        <v>3</v>
      </c>
      <c r="M46" s="31">
        <v>45581</v>
      </c>
      <c r="N46" s="31">
        <v>45583</v>
      </c>
      <c r="O46" s="3">
        <f t="shared" si="2"/>
        <v>3</v>
      </c>
      <c r="P46" s="3">
        <v>1</v>
      </c>
      <c r="Q46" s="3">
        <v>1</v>
      </c>
      <c r="R46" s="3">
        <v>1</v>
      </c>
      <c r="S46" s="3">
        <v>1</v>
      </c>
      <c r="T46" s="3">
        <f t="shared" si="3"/>
        <v>4</v>
      </c>
    </row>
    <row r="47" spans="1:31" hidden="1" x14ac:dyDescent="0.3">
      <c r="A47" s="7"/>
      <c r="B47" s="3"/>
      <c r="C47" s="3"/>
      <c r="D47" s="83"/>
      <c r="E47" s="31"/>
      <c r="F47" s="3"/>
      <c r="G47" s="3"/>
      <c r="H47" s="3"/>
      <c r="I47" s="39"/>
      <c r="J47" s="31"/>
      <c r="K47" s="31"/>
      <c r="L47" s="3"/>
      <c r="M47" s="31"/>
      <c r="N47" s="31"/>
      <c r="O47" s="3"/>
      <c r="P47" s="3"/>
      <c r="Q47" s="3"/>
      <c r="R47" s="3"/>
      <c r="S47" s="3"/>
      <c r="T47" s="3"/>
    </row>
    <row r="48" spans="1:31" hidden="1" x14ac:dyDescent="0.3">
      <c r="A48" s="7">
        <v>3</v>
      </c>
      <c r="B48" s="3" t="s">
        <v>46</v>
      </c>
      <c r="C48" s="3"/>
      <c r="D48" s="84"/>
      <c r="E48" s="3"/>
      <c r="F48" s="3"/>
      <c r="G48" s="32"/>
      <c r="H48" s="32"/>
      <c r="I48" s="39">
        <f t="shared" si="0"/>
        <v>0</v>
      </c>
      <c r="J48" s="31">
        <v>45581</v>
      </c>
      <c r="K48" s="31">
        <v>45591</v>
      </c>
      <c r="L48" s="3">
        <f t="shared" si="1"/>
        <v>11</v>
      </c>
      <c r="M48" s="31">
        <v>45581</v>
      </c>
      <c r="N48" s="31">
        <v>45591</v>
      </c>
      <c r="O48" s="3">
        <f t="shared" si="2"/>
        <v>11</v>
      </c>
      <c r="P48" s="3">
        <v>1</v>
      </c>
      <c r="Q48" s="3">
        <v>1</v>
      </c>
      <c r="R48" s="3">
        <v>1</v>
      </c>
      <c r="S48" s="3">
        <v>1</v>
      </c>
      <c r="T48" s="3">
        <f t="shared" si="3"/>
        <v>4</v>
      </c>
    </row>
    <row r="49" spans="1:21" hidden="1" x14ac:dyDescent="0.3">
      <c r="A49" s="7">
        <v>4</v>
      </c>
      <c r="B49" s="3" t="s">
        <v>140</v>
      </c>
      <c r="C49" s="3"/>
      <c r="D49" s="83">
        <v>45581</v>
      </c>
      <c r="E49" s="31"/>
      <c r="F49" s="31">
        <v>45592</v>
      </c>
      <c r="G49" s="31">
        <v>45581</v>
      </c>
      <c r="H49" s="31">
        <v>45593</v>
      </c>
      <c r="I49" s="39">
        <f>H49-G49</f>
        <v>12</v>
      </c>
      <c r="J49" s="31">
        <v>45581</v>
      </c>
      <c r="K49" s="31">
        <v>45592</v>
      </c>
      <c r="L49" s="3">
        <f t="shared" si="1"/>
        <v>12</v>
      </c>
      <c r="M49" s="31">
        <v>45581</v>
      </c>
      <c r="N49" s="31">
        <v>45593</v>
      </c>
      <c r="O49" s="3">
        <f t="shared" si="2"/>
        <v>13</v>
      </c>
      <c r="P49" s="3">
        <v>1</v>
      </c>
      <c r="Q49" s="3">
        <v>1</v>
      </c>
      <c r="R49" s="3">
        <v>1</v>
      </c>
      <c r="S49" s="3">
        <v>1</v>
      </c>
      <c r="T49" s="3">
        <f t="shared" si="3"/>
        <v>4</v>
      </c>
    </row>
    <row r="50" spans="1:21" hidden="1" x14ac:dyDescent="0.3">
      <c r="A50" s="7">
        <v>5</v>
      </c>
      <c r="B50" s="3" t="s">
        <v>141</v>
      </c>
      <c r="C50" s="3"/>
      <c r="D50" s="83">
        <v>45591</v>
      </c>
      <c r="E50" s="31"/>
      <c r="F50" s="31">
        <v>45592</v>
      </c>
      <c r="G50" s="31">
        <v>45591</v>
      </c>
      <c r="H50" s="31">
        <v>45592</v>
      </c>
      <c r="I50" s="39">
        <f t="shared" si="0"/>
        <v>1</v>
      </c>
      <c r="J50" s="31">
        <v>45591</v>
      </c>
      <c r="K50" s="31">
        <v>45592</v>
      </c>
      <c r="L50" s="3">
        <f t="shared" si="1"/>
        <v>2</v>
      </c>
      <c r="M50" s="31">
        <v>45591</v>
      </c>
      <c r="N50" s="31">
        <v>45592</v>
      </c>
      <c r="O50" s="3">
        <f t="shared" si="2"/>
        <v>2</v>
      </c>
      <c r="P50" s="3">
        <v>1</v>
      </c>
      <c r="Q50" s="3">
        <v>1</v>
      </c>
      <c r="R50" s="3">
        <v>1</v>
      </c>
      <c r="S50" s="3">
        <v>1</v>
      </c>
      <c r="T50" s="3">
        <f t="shared" si="3"/>
        <v>4</v>
      </c>
    </row>
    <row r="51" spans="1:21" hidden="1" x14ac:dyDescent="0.3">
      <c r="A51" s="7">
        <v>6</v>
      </c>
      <c r="B51" s="3" t="s">
        <v>142</v>
      </c>
      <c r="C51" s="3"/>
      <c r="D51" s="83">
        <v>45585</v>
      </c>
      <c r="E51" s="31"/>
      <c r="F51" s="31">
        <v>45593</v>
      </c>
      <c r="G51" s="31">
        <v>45585</v>
      </c>
      <c r="H51" s="31">
        <v>45593</v>
      </c>
      <c r="I51" s="39">
        <f t="shared" si="0"/>
        <v>8</v>
      </c>
      <c r="J51" s="31">
        <v>45585</v>
      </c>
      <c r="K51" s="31">
        <v>45593</v>
      </c>
      <c r="L51" s="3">
        <f t="shared" si="1"/>
        <v>9</v>
      </c>
      <c r="M51" s="31">
        <v>45585</v>
      </c>
      <c r="N51" s="31">
        <v>45593</v>
      </c>
      <c r="O51" s="3">
        <f t="shared" si="2"/>
        <v>9</v>
      </c>
      <c r="P51" s="3">
        <v>1</v>
      </c>
      <c r="Q51" s="3">
        <v>1</v>
      </c>
      <c r="R51" s="3">
        <v>1</v>
      </c>
      <c r="S51" s="3">
        <v>1</v>
      </c>
      <c r="T51" s="3">
        <f t="shared" si="3"/>
        <v>4</v>
      </c>
    </row>
    <row r="52" spans="1:21" hidden="1" x14ac:dyDescent="0.3">
      <c r="A52" s="7">
        <v>7</v>
      </c>
      <c r="B52" s="3" t="s">
        <v>30</v>
      </c>
      <c r="C52" s="3" t="s">
        <v>143</v>
      </c>
      <c r="D52" s="83">
        <v>45591</v>
      </c>
      <c r="E52" s="31"/>
      <c r="F52" s="31">
        <v>45592</v>
      </c>
      <c r="G52" s="31">
        <v>45591</v>
      </c>
      <c r="H52" s="31">
        <v>45592</v>
      </c>
      <c r="I52" s="39">
        <f t="shared" si="0"/>
        <v>1</v>
      </c>
      <c r="J52" s="31">
        <v>45591</v>
      </c>
      <c r="K52" s="31">
        <v>45592</v>
      </c>
      <c r="L52" s="3">
        <f t="shared" si="1"/>
        <v>2</v>
      </c>
      <c r="M52" s="31">
        <v>45591</v>
      </c>
      <c r="N52" s="31">
        <v>45592</v>
      </c>
      <c r="O52" s="3">
        <f t="shared" si="2"/>
        <v>2</v>
      </c>
      <c r="P52" s="3">
        <v>1</v>
      </c>
      <c r="Q52" s="3">
        <v>1</v>
      </c>
      <c r="R52" s="3">
        <v>1</v>
      </c>
      <c r="S52" s="3">
        <v>1</v>
      </c>
      <c r="T52" s="3">
        <f t="shared" si="3"/>
        <v>4</v>
      </c>
    </row>
    <row r="53" spans="1:21" hidden="1" x14ac:dyDescent="0.3">
      <c r="A53" s="7">
        <v>8</v>
      </c>
      <c r="B53" s="3"/>
      <c r="C53" s="3"/>
      <c r="D53" s="84"/>
      <c r="E53" s="3"/>
      <c r="F53" s="3"/>
      <c r="G53" s="3"/>
      <c r="H53" s="3"/>
      <c r="I53" s="3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1" hidden="1" x14ac:dyDescent="0.3"/>
    <row r="55" spans="1:21" hidden="1" x14ac:dyDescent="0.3">
      <c r="D55" s="85">
        <v>750000</v>
      </c>
      <c r="E55" s="4"/>
      <c r="F55" s="45">
        <f>D55*8</f>
        <v>6000000</v>
      </c>
      <c r="G55" s="4">
        <v>250000</v>
      </c>
      <c r="H55" s="46">
        <f>G55*I55</f>
        <v>5500000</v>
      </c>
      <c r="I55" s="3">
        <f>SUM(I45:I53)</f>
        <v>22</v>
      </c>
      <c r="J55" s="4">
        <v>70000</v>
      </c>
      <c r="K55" s="47">
        <f>J55*L55</f>
        <v>3010000</v>
      </c>
      <c r="L55" s="3">
        <f>SUM(L45:L53)</f>
        <v>43</v>
      </c>
      <c r="M55" s="3">
        <v>15000</v>
      </c>
      <c r="N55" s="45">
        <f>M55*O55</f>
        <v>660000</v>
      </c>
      <c r="O55" s="3">
        <f>SUM(O45:O53)</f>
        <v>44</v>
      </c>
      <c r="P55" s="3"/>
      <c r="Q55" s="3"/>
      <c r="R55" s="4">
        <v>50000</v>
      </c>
      <c r="S55" s="48">
        <f>R55*T55</f>
        <v>1400000</v>
      </c>
      <c r="T55" s="3">
        <f>SUM(T45:T53)</f>
        <v>28</v>
      </c>
      <c r="U55" s="49">
        <f>+S55+N55+K55+H55+F55</f>
        <v>16570000</v>
      </c>
    </row>
    <row r="56" spans="1:21" hidden="1" x14ac:dyDescent="0.3"/>
    <row r="62" spans="1:21" x14ac:dyDescent="0.3">
      <c r="C62" s="5"/>
    </row>
    <row r="63" spans="1:21" ht="17.25" x14ac:dyDescent="0.3">
      <c r="C63" s="181"/>
      <c r="D63" s="182"/>
    </row>
    <row r="64" spans="1:21" ht="17.25" x14ac:dyDescent="0.3">
      <c r="C64" s="181"/>
      <c r="D64" s="182"/>
    </row>
    <row r="65" spans="4:4" x14ac:dyDescent="0.3">
      <c r="D65" s="182"/>
    </row>
  </sheetData>
  <mergeCells count="28">
    <mergeCell ref="B1:D1"/>
    <mergeCell ref="A3:A4"/>
    <mergeCell ref="X2:AE2"/>
    <mergeCell ref="A43:A44"/>
    <mergeCell ref="D43:F43"/>
    <mergeCell ref="B9:B10"/>
    <mergeCell ref="C9:C10"/>
    <mergeCell ref="B16:B21"/>
    <mergeCell ref="C16:C21"/>
    <mergeCell ref="D16:D21"/>
    <mergeCell ref="A14:A23"/>
    <mergeCell ref="A9:A13"/>
    <mergeCell ref="D9:D10"/>
    <mergeCell ref="E9:E10"/>
    <mergeCell ref="J43:L43"/>
    <mergeCell ref="P43:Q43"/>
    <mergeCell ref="R43:S43"/>
    <mergeCell ref="G43:I43"/>
    <mergeCell ref="M43:O43"/>
    <mergeCell ref="A5:A8"/>
    <mergeCell ref="H2:W2"/>
    <mergeCell ref="C3:C4"/>
    <mergeCell ref="B3:B4"/>
    <mergeCell ref="D3:D4"/>
    <mergeCell ref="E3:E4"/>
    <mergeCell ref="E16:E21"/>
    <mergeCell ref="A32:A35"/>
    <mergeCell ref="A24:A3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02C2F2CA73A84582F11796705D0371" ma:contentTypeVersion="15" ma:contentTypeDescription="Crear nuevo documento." ma:contentTypeScope="" ma:versionID="5c1a4748d5096eece097809c7e69fc26">
  <xsd:schema xmlns:xsd="http://www.w3.org/2001/XMLSchema" xmlns:xs="http://www.w3.org/2001/XMLSchema" xmlns:p="http://schemas.microsoft.com/office/2006/metadata/properties" xmlns:ns1="http://schemas.microsoft.com/sharepoint/v3" xmlns:ns2="9d1f7651-2813-46f6-98f7-4bdac0130f14" xmlns:ns3="0c99a786-d8f1-46b7-82ab-7c2d31547ea2" targetNamespace="http://schemas.microsoft.com/office/2006/metadata/properties" ma:root="true" ma:fieldsID="cbd77f3f0460cafa2cf26c2990ac2d89" ns1:_="" ns2:_="" ns3:_="">
    <xsd:import namespace="http://schemas.microsoft.com/sharepoint/v3"/>
    <xsd:import namespace="9d1f7651-2813-46f6-98f7-4bdac0130f14"/>
    <xsd:import namespace="0c99a786-d8f1-46b7-82ab-7c2d31547e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7651-2813-46f6-98f7-4bdac0130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a786-d8f1-46b7-82ab-7c2d31547e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0DF54E-5E39-405E-A9E1-FFFF167E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1f7651-2813-46f6-98f7-4bdac0130f14"/>
    <ds:schemaRef ds:uri="0c99a786-d8f1-46b7-82ab-7c2d31547e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73C2C6-424A-42A5-B5A8-EAE249231A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8164-6A2C-470A-A3C4-BE222556D8B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Cronograma Actividades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 Camilo Chacon Matajudios</dc:creator>
  <cp:keywords/>
  <dc:description/>
  <cp:lastModifiedBy>Laura Ximena Orjuela Naranjo</cp:lastModifiedBy>
  <cp:revision/>
  <dcterms:created xsi:type="dcterms:W3CDTF">2024-08-27T23:31:49Z</dcterms:created>
  <dcterms:modified xsi:type="dcterms:W3CDTF">2024-10-15T23:39:24Z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0x010100FB02C2F2CA73A84582F11796705D0371</vt:lpwstr>
  </property>
</Properties>
</file>